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SEC\17.1.0 Τμήμα Στατιστικής, Διαχ. Κινδύνων\17.1.07.RBS-F\2016\ASPs\Εντυπα, Εγκυκλιοι\Draft forms\"/>
    </mc:Choice>
  </mc:AlternateContent>
  <bookViews>
    <workbookView xWindow="0" yWindow="0" windowWidth="28800" windowHeight="12300" activeTab="2"/>
  </bookViews>
  <sheets>
    <sheet name="Instructions" sheetId="14" r:id="rId1"/>
    <sheet name="Section A" sheetId="11" r:id="rId2"/>
    <sheet name="Section B" sheetId="3" r:id="rId3"/>
    <sheet name="Section C" sheetId="4" r:id="rId4"/>
    <sheet name="Section D" sheetId="5" r:id="rId5"/>
    <sheet name="Section E" sheetId="6" r:id="rId6"/>
    <sheet name="Section F" sheetId="7" r:id="rId7"/>
    <sheet name="Section G" sheetId="8" r:id="rId8"/>
    <sheet name="Validation Tests" sheetId="13" r:id="rId9"/>
    <sheet name="Allowed Values" sheetId="9" r:id="rId10"/>
  </sheets>
  <externalReferences>
    <externalReference r:id="rId11"/>
  </externalReferences>
  <definedNames>
    <definedName name="ClientCategorisationList">'[1]Allowed Values'!$B$262:$B$265</definedName>
    <definedName name="Clients_Risk_Categ">'Allowed Values'!#REF!</definedName>
    <definedName name="countries">'Allowed Values'!$B$13:$B$262</definedName>
    <definedName name="CountriesList">'[1]Allowed Values'!$B$9:$B$258</definedName>
    <definedName name="Currencies">!#REF!</definedName>
    <definedName name="ex_nonex">'Allowed Values'!#REF!</definedName>
    <definedName name="GI">'Section A'!$C$35</definedName>
    <definedName name="List_basis">'[1]Allowed Values'!$B$322:$B$323</definedName>
    <definedName name="List_ClientsMoney">'[1]Allowed Values'!$B$313:$B$315</definedName>
    <definedName name="List_Leverage">'[1]Allowed Values'!$B$326:$B$332</definedName>
    <definedName name="List_Opinion">!#REF!</definedName>
    <definedName name="List_YesNo">'[1]Allowed Values'!$B$318:$B$319</definedName>
    <definedName name="_xlnm.Print_Area" localSheetId="9">'Allowed Values'!$A$1:$E$12</definedName>
    <definedName name="_xlnm.Print_Area" localSheetId="0">Instructions!$A$1:$N$56</definedName>
    <definedName name="_xlnm.Print_Area" localSheetId="1">'Section A'!$A$1:$D$37</definedName>
    <definedName name="_xlnm.Print_Area" localSheetId="2">'Section B'!$A$1:$E$82</definedName>
    <definedName name="_xlnm.Print_Area" localSheetId="3">'Section C'!$A$1:$F$41</definedName>
    <definedName name="_xlnm.Print_Area" localSheetId="4">'Section D'!$A$1:$J$36</definedName>
    <definedName name="_xlnm.Print_Area" localSheetId="5">'Section E'!$A$1:$J$49</definedName>
    <definedName name="_xlnm.Print_Area" localSheetId="6">'Section F'!$A$1:$E$52</definedName>
    <definedName name="_xlnm.Print_Area" localSheetId="7">'Section G'!$A$1:$H$57</definedName>
    <definedName name="_xlnm.Print_Area" localSheetId="8">'Validation Tests'!$A$1:$C$79</definedName>
    <definedName name="RelationList">'[1]Allowed Values'!$B$279:$B$281</definedName>
    <definedName name="typeofentityList">'[1]Allowed Values'!$B$269:$B$276</definedName>
    <definedName name="ValidationDate_GI" localSheetId="0">'[1]General Info'!#REF!</definedName>
    <definedName name="ValidationDate_GI" localSheetId="8">'[1]General Info'!#REF!</definedName>
    <definedName name="ValidationDate_GI">'Section A'!#REF!</definedName>
    <definedName name="ValidationDate_SectionA" localSheetId="0">'[1]Section A'!#REF!</definedName>
    <definedName name="ValidationDate_SectionA" localSheetId="8">'[1]Section A'!#REF!</definedName>
    <definedName name="ValidationDate_SectionA">'[1]Section A'!#REF!</definedName>
    <definedName name="ValidationDate_SectionB" localSheetId="0">'[1]Section B'!#REF!</definedName>
    <definedName name="ValidationDate_SectionB" localSheetId="8">'[1]Section B'!#REF!</definedName>
    <definedName name="ValidationDate_SectionB">'[1]Section B'!#REF!</definedName>
    <definedName name="ValidationResult_GI" localSheetId="0">'[1]General Info'!$C$36</definedName>
    <definedName name="ValidationResult_GI" localSheetId="8">'[1]General Info'!$C$36</definedName>
    <definedName name="ValidationResult_GI">'Section A'!$C$35</definedName>
    <definedName name="ValidationResult_SectionA">'[1]Section A'!$E$17</definedName>
    <definedName name="ValidationResult_SectionB">'[1]Section B'!$F$14</definedName>
    <definedName name="ValidationResult_SectionC">'[1]Section C'!$F$12</definedName>
    <definedName name="ValidationResult_SectionD">'[1]Section D(1)'!$M$8</definedName>
    <definedName name="ValidationResult_SectionE">'[1]Section E'!$E$29</definedName>
    <definedName name="ValidationResult_SectionF">'[1]Section F'!$G$9</definedName>
    <definedName name="yn">'Allowed Values'!$B$9:$B$10</definedName>
  </definedNames>
  <calcPr calcId="162913"/>
</workbook>
</file>

<file path=xl/calcChain.xml><?xml version="1.0" encoding="utf-8"?>
<calcChain xmlns="http://schemas.openxmlformats.org/spreadsheetml/2006/main">
  <c r="K19" i="5" l="1"/>
  <c r="H28" i="4"/>
  <c r="G28" i="4"/>
  <c r="C33" i="5" l="1"/>
  <c r="K20" i="5"/>
  <c r="K21" i="5" l="1"/>
  <c r="K11" i="5" l="1"/>
  <c r="C58" i="13" l="1"/>
  <c r="C35" i="11" l="1"/>
  <c r="H16" i="4"/>
  <c r="G16" i="4"/>
  <c r="C40" i="4" l="1"/>
  <c r="C81" i="3"/>
  <c r="C51" i="7"/>
  <c r="E17" i="8" l="1"/>
  <c r="E22" i="8" s="1"/>
  <c r="D17" i="8"/>
  <c r="D22" i="8" s="1"/>
  <c r="C64" i="13"/>
  <c r="C62" i="13"/>
  <c r="C56" i="13"/>
  <c r="C52" i="13" l="1"/>
  <c r="C50" i="13"/>
  <c r="C45" i="13" l="1"/>
  <c r="C41" i="13"/>
  <c r="C43" i="13"/>
  <c r="C39" i="13" l="1"/>
  <c r="C37" i="13"/>
  <c r="C35" i="13"/>
  <c r="C33" i="13"/>
  <c r="C31" i="13"/>
  <c r="C29" i="13"/>
  <c r="C27" i="13"/>
  <c r="C25" i="13"/>
  <c r="C23" i="13"/>
  <c r="C21" i="13"/>
  <c r="C19" i="13"/>
  <c r="C17" i="13"/>
  <c r="C15" i="13"/>
  <c r="C13" i="13"/>
  <c r="C10" i="13"/>
  <c r="K17" i="6" l="1"/>
  <c r="K20" i="6"/>
  <c r="K23" i="6"/>
  <c r="K26" i="6"/>
  <c r="K29" i="6"/>
  <c r="K32" i="6"/>
  <c r="K35" i="6"/>
  <c r="K38" i="6"/>
  <c r="K14" i="6"/>
  <c r="K11" i="6"/>
  <c r="D48" i="6" l="1"/>
  <c r="F13" i="8"/>
  <c r="E50" i="8" l="1"/>
  <c r="D50" i="8"/>
  <c r="E43" i="8"/>
  <c r="E52" i="8" s="1"/>
  <c r="D43" i="8"/>
  <c r="E39" i="8"/>
  <c r="D39" i="8"/>
  <c r="F37" i="8"/>
  <c r="F36" i="8"/>
  <c r="E29" i="8"/>
  <c r="D29" i="8"/>
  <c r="F22" i="8"/>
  <c r="F15" i="8"/>
  <c r="C70" i="13" l="1"/>
  <c r="C68" i="13"/>
  <c r="F17" i="8"/>
  <c r="D52" i="8"/>
  <c r="F52" i="8" s="1"/>
  <c r="F29" i="8"/>
  <c r="F50" i="8"/>
  <c r="F43" i="8"/>
  <c r="F39" i="8"/>
  <c r="C56" i="8" l="1"/>
  <c r="C74" i="13" s="1"/>
  <c r="B78" i="13" s="1"/>
</calcChain>
</file>

<file path=xl/comments1.xml><?xml version="1.0" encoding="utf-8"?>
<comments xmlns="http://schemas.openxmlformats.org/spreadsheetml/2006/main">
  <authors>
    <author>Author</author>
  </authors>
  <commentList>
    <comment ref="D11" authorId="0" shapeId="0">
      <text>
        <r>
          <rPr>
            <sz val="12"/>
            <color indexed="81"/>
            <rFont val="Tahoma"/>
            <family val="2"/>
            <charset val="161"/>
          </rPr>
          <t>{TRS Code}_yyyymmdd_T196-001
(where yyyymmdd= Reference date (i.e. 20161231 for reference date of 31/12/2016)</t>
        </r>
      </text>
    </comment>
    <comment ref="D15" authorId="0" shapeId="0">
      <text>
        <r>
          <rPr>
            <sz val="12"/>
            <color indexed="81"/>
            <rFont val="Tahoma"/>
            <family val="2"/>
            <charset val="161"/>
          </rPr>
          <t xml:space="preserve">Insert reporting period in date format e.g. 01/01/2016 - 31/12/2016
</t>
        </r>
      </text>
    </comment>
    <comment ref="D16" authorId="0" shapeId="0">
      <text>
        <r>
          <rPr>
            <sz val="12"/>
            <color indexed="81"/>
            <rFont val="Tahoma"/>
            <family val="2"/>
            <charset val="161"/>
          </rPr>
          <t>Insert reference date in date format e.g. 31/12/2016</t>
        </r>
      </text>
    </comment>
    <comment ref="D18" authorId="0" shapeId="0">
      <text>
        <r>
          <rPr>
            <sz val="12"/>
            <color indexed="81"/>
            <rFont val="Tahoma"/>
            <family val="2"/>
            <charset val="161"/>
          </rPr>
          <t>Insert submission date in date format e.g. 28/02/2017</t>
        </r>
      </text>
    </comment>
    <comment ref="D21" authorId="0" shapeId="0">
      <text>
        <r>
          <rPr>
            <sz val="12"/>
            <color indexed="81"/>
            <rFont val="Tahoma"/>
            <family val="2"/>
            <charset val="161"/>
          </rPr>
          <t>Insert name of entity as it is written on its license</t>
        </r>
      </text>
    </comment>
    <comment ref="D22" authorId="0" shapeId="0">
      <text>
        <r>
          <rPr>
            <sz val="12"/>
            <color indexed="81"/>
            <rFont val="Tahoma"/>
            <family val="2"/>
            <charset val="161"/>
          </rPr>
          <t>Insert identification code provided by CySEC, e.g. ASPxxx, where xxx is the first part of the CySEC license number of the ASP. For example, an ASP with license number 03/196 will complete this section as ASP3 (without any zeros in front)</t>
        </r>
      </text>
    </comment>
  </commentList>
</comments>
</file>

<file path=xl/sharedStrings.xml><?xml version="1.0" encoding="utf-8"?>
<sst xmlns="http://schemas.openxmlformats.org/spreadsheetml/2006/main" count="776" uniqueCount="742">
  <si>
    <t>Form T196/001</t>
  </si>
  <si>
    <t>Colour scheme</t>
  </si>
  <si>
    <t>Green cells must be completed by the entity</t>
  </si>
  <si>
    <t>Drop-down list - must be completed by the entity</t>
  </si>
  <si>
    <t xml:space="preserve">Date of update </t>
  </si>
  <si>
    <t xml:space="preserve">Version  </t>
  </si>
  <si>
    <t>Reporting Period:</t>
  </si>
  <si>
    <t>Reference Date:</t>
  </si>
  <si>
    <t>Submission date:</t>
  </si>
  <si>
    <t>File name:</t>
  </si>
  <si>
    <t>Reporting Currency</t>
  </si>
  <si>
    <t>EURO</t>
  </si>
  <si>
    <t>Name of reporting officer</t>
  </si>
  <si>
    <t>Postal Address</t>
  </si>
  <si>
    <t>Telephone number</t>
  </si>
  <si>
    <t>Fax Number</t>
  </si>
  <si>
    <t>Email address</t>
  </si>
  <si>
    <t>Section B - Clientele</t>
  </si>
  <si>
    <t>Total number of clients</t>
  </si>
  <si>
    <r>
      <t xml:space="preserve">Please enter the total number of clients as at the reference date.  Please refer to </t>
    </r>
    <r>
      <rPr>
        <b/>
        <sz val="12"/>
        <color rgb="FF000000"/>
        <rFont val="Calibri"/>
        <family val="2"/>
        <charset val="161"/>
      </rPr>
      <t>Article 2 of Law 188(I)/2007</t>
    </r>
    <r>
      <rPr>
        <sz val="12"/>
        <color rgb="FF000000"/>
        <rFont val="Calibri"/>
        <family val="2"/>
        <charset val="161"/>
      </rPr>
      <t xml:space="preserve"> and specifically the definition given for "</t>
    </r>
    <r>
      <rPr>
        <b/>
        <sz val="12"/>
        <color rgb="FF000000"/>
        <rFont val="Calibri"/>
        <family val="2"/>
        <charset val="161"/>
      </rPr>
      <t>customer</t>
    </r>
    <r>
      <rPr>
        <sz val="12"/>
        <color rgb="FF000000"/>
        <rFont val="Calibri"/>
        <family val="2"/>
        <charset val="161"/>
      </rPr>
      <t>". For the purposes of this document a ''Customer'' is the same as Client.</t>
    </r>
  </si>
  <si>
    <t>Client Risk Categorisation</t>
  </si>
  <si>
    <t>2.1</t>
  </si>
  <si>
    <t>High Risk Clients</t>
  </si>
  <si>
    <r>
      <t xml:space="preserve">Please enter the number of high risk clients as at the reference date.  Please refer to </t>
    </r>
    <r>
      <rPr>
        <b/>
        <sz val="12"/>
        <color rgb="FF000000"/>
        <rFont val="Calibri"/>
        <family val="2"/>
        <charset val="161"/>
      </rPr>
      <t>paragraph 14(5) of Directive 144-2007-08</t>
    </r>
    <r>
      <rPr>
        <sz val="12"/>
        <color rgb="FF000000"/>
        <rFont val="Calibri"/>
        <family val="2"/>
        <charset val="161"/>
      </rPr>
      <t xml:space="preserve"> for the definition of "</t>
    </r>
    <r>
      <rPr>
        <b/>
        <sz val="12"/>
        <color rgb="FF000000"/>
        <rFont val="Calibri"/>
        <family val="2"/>
        <charset val="161"/>
      </rPr>
      <t>high risk clients</t>
    </r>
    <r>
      <rPr>
        <sz val="12"/>
        <color rgb="FF000000"/>
        <rFont val="Calibri"/>
        <family val="2"/>
        <charset val="161"/>
      </rPr>
      <t>".</t>
    </r>
  </si>
  <si>
    <t>2.2</t>
  </si>
  <si>
    <t>Normal Risk Clients</t>
  </si>
  <si>
    <t>Please enter the number of normal risk clients as at the reference date.  "Normal risk clients" are all the clients that are not categorised as high or low risk clients.</t>
  </si>
  <si>
    <t>2.3</t>
  </si>
  <si>
    <t>Low Risk Clients</t>
  </si>
  <si>
    <r>
      <t xml:space="preserve">Please enter the number of low risk clients as at the reference date.  Please refer to </t>
    </r>
    <r>
      <rPr>
        <b/>
        <sz val="12"/>
        <color rgb="FF000000"/>
        <rFont val="Calibri"/>
        <family val="2"/>
        <charset val="161"/>
      </rPr>
      <t>paragraph 14(4) of Directive 144-2007-08</t>
    </r>
    <r>
      <rPr>
        <sz val="12"/>
        <color rgb="FF000000"/>
        <rFont val="Calibri"/>
        <family val="2"/>
        <charset val="161"/>
      </rPr>
      <t xml:space="preserve"> for the definition of "</t>
    </r>
    <r>
      <rPr>
        <b/>
        <sz val="12"/>
        <color rgb="FF000000"/>
        <rFont val="Calibri"/>
        <family val="2"/>
        <charset val="161"/>
      </rPr>
      <t>low risk clients</t>
    </r>
    <r>
      <rPr>
        <sz val="12"/>
        <color rgb="FF000000"/>
        <rFont val="Calibri"/>
        <family val="2"/>
        <charset val="161"/>
      </rPr>
      <t>".</t>
    </r>
  </si>
  <si>
    <t>Country of Incorporation</t>
  </si>
  <si>
    <t>3.1</t>
  </si>
  <si>
    <t>EEA and other AML equivalent third countries</t>
  </si>
  <si>
    <t>3.2</t>
  </si>
  <si>
    <t>Third countries</t>
  </si>
  <si>
    <t>Please enter the number of clients from third countries (excluding those with equivalent AML framework) as at the reference date.</t>
  </si>
  <si>
    <t>Types of High Risk Clients (Annex 4 of Directive 144-2007-08)</t>
  </si>
  <si>
    <t>4.1</t>
  </si>
  <si>
    <t>Clients from high risk and non cooperative jurisdictions</t>
  </si>
  <si>
    <t>Please enter the number of clients from high risk and non cooperative jurisdictions as these are identified by the FATF (www.fatf-gafi.org), as at the reference date.</t>
  </si>
  <si>
    <t>4.2</t>
  </si>
  <si>
    <t>PEP Clients</t>
  </si>
  <si>
    <r>
      <t>Please enter the number of Politically Exposed Persons (PEP) clients as at the reference date.  For "</t>
    </r>
    <r>
      <rPr>
        <b/>
        <sz val="12"/>
        <color rgb="FF000000"/>
        <rFont val="Calibri"/>
        <family val="2"/>
        <charset val="161"/>
      </rPr>
      <t>PEP clients</t>
    </r>
    <r>
      <rPr>
        <sz val="12"/>
        <color rgb="FF000000"/>
        <rFont val="Calibri"/>
        <family val="2"/>
        <charset val="161"/>
      </rPr>
      <t xml:space="preserve">" please refer to </t>
    </r>
    <r>
      <rPr>
        <b/>
        <sz val="12"/>
        <color rgb="FF000000"/>
        <rFont val="Calibri"/>
        <family val="2"/>
        <charset val="161"/>
      </rPr>
      <t>Article 2 of Law 188(I)/2007 and point 5, Fourth Appendix of Directive 144-2007-08</t>
    </r>
    <r>
      <rPr>
        <sz val="12"/>
        <color rgb="FF000000"/>
        <rFont val="Calibri"/>
        <family val="2"/>
        <charset val="161"/>
      </rPr>
      <t>.</t>
    </r>
  </si>
  <si>
    <t>4.3</t>
  </si>
  <si>
    <t>Non face to face clients</t>
  </si>
  <si>
    <t>Please enter the number of non face to face clients as at the reference date.</t>
  </si>
  <si>
    <t>4.4</t>
  </si>
  <si>
    <t>Clients whose shares are in a bearer form</t>
  </si>
  <si>
    <t>Please enter the number of clients whose shares are in a bearer form as at the reference date.</t>
  </si>
  <si>
    <t>4.5</t>
  </si>
  <si>
    <t>Trust Clients</t>
  </si>
  <si>
    <t>Please enter the number of trust clients as at the reference date.</t>
  </si>
  <si>
    <t>4.6</t>
  </si>
  <si>
    <t>Omnibus Accounts</t>
  </si>
  <si>
    <r>
      <t>Please enter the number of "client accounts" in the name of a third person ("omnibus") as at the reference date. For "</t>
    </r>
    <r>
      <rPr>
        <b/>
        <sz val="12"/>
        <color rgb="FF000000"/>
        <rFont val="Calibri"/>
        <family val="2"/>
        <charset val="161"/>
      </rPr>
      <t>Omnibus Accounts</t>
    </r>
    <r>
      <rPr>
        <sz val="12"/>
        <color rgb="FF000000"/>
        <rFont val="Calibri"/>
        <family val="2"/>
        <charset val="161"/>
      </rPr>
      <t xml:space="preserve">" please refer to  </t>
    </r>
    <r>
      <rPr>
        <b/>
        <sz val="12"/>
        <color rgb="FF000000"/>
        <rFont val="Calibri"/>
        <family val="2"/>
        <charset val="161"/>
      </rPr>
      <t>point 4, Annex 4 of Directive 144-2007-08</t>
    </r>
    <r>
      <rPr>
        <sz val="12"/>
        <color rgb="FF000000"/>
        <rFont val="Calibri"/>
        <family val="2"/>
        <charset val="161"/>
      </rPr>
      <t>.</t>
    </r>
  </si>
  <si>
    <t>4.7</t>
  </si>
  <si>
    <t>Clients involved in e-gambling / gaming through the internet</t>
  </si>
  <si>
    <t>Please enter the number of clients involved in e-gambling / gaming through the internet as at the reference date.</t>
  </si>
  <si>
    <t>4.8</t>
  </si>
  <si>
    <t>Other High Risk Clients</t>
  </si>
  <si>
    <t>"Other high risk" clients refer to clients who are defined as high risk by the ASP and do not fall under one of the high risk clients categories above, i.e. in questions 4.1 to 4.7.
Please enter the number as at the reference date.</t>
  </si>
  <si>
    <t>Introduced Activity</t>
  </si>
  <si>
    <t>5.1</t>
  </si>
  <si>
    <t xml:space="preserve">Clients for whom the entity has relied on eligible third parties to perform Due Diligence and KYC procedures.  </t>
  </si>
  <si>
    <r>
      <t>Please enter the number of clients as at the reference date. Regarding "</t>
    </r>
    <r>
      <rPr>
        <b/>
        <sz val="12"/>
        <color rgb="FF000000"/>
        <rFont val="Calibri"/>
        <family val="2"/>
        <charset val="161"/>
      </rPr>
      <t>eligible third parties</t>
    </r>
    <r>
      <rPr>
        <sz val="12"/>
        <color rgb="FF000000"/>
        <rFont val="Calibri"/>
        <family val="2"/>
        <charset val="161"/>
      </rPr>
      <t>" please refer to</t>
    </r>
    <r>
      <rPr>
        <b/>
        <sz val="12"/>
        <color rgb="FF000000"/>
        <rFont val="Calibri"/>
        <family val="2"/>
        <charset val="161"/>
      </rPr>
      <t xml:space="preserve"> Article 67 of Law 188(I)/2007 and paragraph 25 of Directive 144-2007-08</t>
    </r>
    <r>
      <rPr>
        <sz val="12"/>
        <color rgb="FF000000"/>
        <rFont val="Calibri"/>
        <family val="2"/>
        <charset val="161"/>
      </rPr>
      <t>.</t>
    </r>
  </si>
  <si>
    <t>5.2</t>
  </si>
  <si>
    <t>Eligible third parties</t>
  </si>
  <si>
    <t>Please enter the number of  eligible third parties  that the entity has relied on to perform Due Diligence and KYC procedures as at the reference date.</t>
  </si>
  <si>
    <t>Section C - Services</t>
  </si>
  <si>
    <t>The information to be provided below relate to the regulated entity's authorised services</t>
  </si>
  <si>
    <t>Clients' related services</t>
  </si>
  <si>
    <t>1.1</t>
  </si>
  <si>
    <r>
      <t xml:space="preserve">Please select which of the below services that are underlined in </t>
    </r>
    <r>
      <rPr>
        <b/>
        <sz val="12"/>
        <color rgb="FF000000"/>
        <rFont val="Calibri"/>
        <family val="2"/>
        <charset val="161"/>
      </rPr>
      <t>Article 4 of Law 196(I)/2012</t>
    </r>
    <r>
      <rPr>
        <sz val="12"/>
        <color rgb="FF000000"/>
        <rFont val="Calibri"/>
        <family val="2"/>
        <charset val="161"/>
      </rPr>
      <t xml:space="preserve"> have been provided to clients during the reporting period:</t>
    </r>
  </si>
  <si>
    <t>1.1.1</t>
  </si>
  <si>
    <t xml:space="preserve">The management or administration of trusts including, without limitation, the undertaking or provision of trustee (commissioner), wherever these are set up or established, or the management or investment or marketing of the assets of a trust.
</t>
  </si>
  <si>
    <t>1.1.2</t>
  </si>
  <si>
    <t>The undertaking or provision of the service of managing companies, including, but not limited, to the management or the administration of companies, general or limited partnerships, or other organisations with or without separate legal personality, wherever these may be registered or established, and the provision of the following services:</t>
  </si>
  <si>
    <t>(i) providing directors for legal persons;</t>
  </si>
  <si>
    <t>(ii) providing a secretary, or assistant secretary of legal persons;</t>
  </si>
  <si>
    <t xml:space="preserve">(iii) holding the share capital of legal persons and registering the holder in the respective registers of shareholders on behalf of third persons;
</t>
  </si>
  <si>
    <t xml:space="preserve">(iv) provision of registered office address and or the official mailing address and or electronic address of companies;
</t>
  </si>
  <si>
    <t xml:space="preserve">(v) provision of general or limited partners in partnerships;
</t>
  </si>
  <si>
    <t xml:space="preserve">(vi) provision of other similar services, or in conjunction with the services described above, in relation to other legal persons or organisations, with or without separate legal personality; </t>
  </si>
  <si>
    <t>(vii) opening or managing bank accounts;</t>
  </si>
  <si>
    <t>(viii) safe keeping of financial instruments on behalf of clients, including acting as depositary, as defined in Annex III, Part II, paragraph 1 of the Investments Services and Activities and Regulated Markets Law, and other related services, unless this is provided as an ancillary service by an IF in the framework of the Investment Services and Activities and Regulated Markets Law.</t>
  </si>
  <si>
    <t>1.2</t>
  </si>
  <si>
    <r>
      <t xml:space="preserve">If the company provides the services described in question 1.1.2, please complete the following details: </t>
    </r>
    <r>
      <rPr>
        <i/>
        <sz val="11"/>
        <color rgb="FF000000"/>
        <rFont val="Calibri"/>
        <family val="2"/>
        <charset val="161"/>
      </rPr>
      <t>(if the company does not provide such services, please complete "0")</t>
    </r>
  </si>
  <si>
    <t xml:space="preserve"> Number of clients (legal persons), that the ASP is providing directorship services</t>
  </si>
  <si>
    <t>1.2.2</t>
  </si>
  <si>
    <t>1.</t>
  </si>
  <si>
    <t>2.</t>
  </si>
  <si>
    <t>3.</t>
  </si>
  <si>
    <t>4.</t>
  </si>
  <si>
    <t>Ownership (as at the reference date)</t>
  </si>
  <si>
    <t>Does the entity have a dominant shareholder?</t>
  </si>
  <si>
    <t>5.</t>
  </si>
  <si>
    <t>Employees</t>
  </si>
  <si>
    <t>Number of employees as at the reference date.</t>
  </si>
  <si>
    <t>Number of employees who were providing directorship position services to legal clients.</t>
  </si>
  <si>
    <r>
      <t>Top ten (10) clients</t>
    </r>
    <r>
      <rPr>
        <b/>
        <sz val="11"/>
        <color rgb="FF0066CC"/>
        <rFont val="Calibri"/>
        <family val="2"/>
        <charset val="161"/>
      </rPr>
      <t xml:space="preserve"> (Note 1)</t>
    </r>
  </si>
  <si>
    <r>
      <t xml:space="preserve">Number of UBO(s)
</t>
    </r>
    <r>
      <rPr>
        <b/>
        <sz val="11"/>
        <color rgb="FF0066CC"/>
        <rFont val="Calibri"/>
        <family val="2"/>
        <charset val="161"/>
      </rPr>
      <t>(Note 2)</t>
    </r>
  </si>
  <si>
    <r>
      <t xml:space="preserve">Country of residence of UBO(s)
</t>
    </r>
    <r>
      <rPr>
        <b/>
        <sz val="11"/>
        <color rgb="FF0066CC"/>
        <rFont val="Calibri"/>
        <family val="2"/>
        <charset val="161"/>
      </rPr>
      <t>(Note 3)</t>
    </r>
  </si>
  <si>
    <r>
      <t>Country of incorporation</t>
    </r>
    <r>
      <rPr>
        <sz val="11"/>
        <color rgb="FF000000"/>
        <rFont val="Calibri"/>
        <family val="2"/>
        <charset val="161"/>
      </rPr>
      <t xml:space="preserve"> </t>
    </r>
    <r>
      <rPr>
        <i/>
        <sz val="11"/>
        <color rgb="FF000000"/>
        <rFont val="Calibri"/>
        <family val="2"/>
        <charset val="161"/>
      </rPr>
      <t xml:space="preserve">
</t>
    </r>
    <r>
      <rPr>
        <b/>
        <sz val="11"/>
        <color rgb="FF0066CC"/>
        <rFont val="Calibri"/>
        <family val="2"/>
        <charset val="161"/>
      </rPr>
      <t>(Note 4)</t>
    </r>
  </si>
  <si>
    <t>Client's Business Activities</t>
  </si>
  <si>
    <r>
      <t xml:space="preserve">Total Inflows in Client's Bank Accounts
</t>
    </r>
    <r>
      <rPr>
        <i/>
        <sz val="11"/>
        <color rgb="FF000000"/>
        <rFont val="Calibri"/>
        <family val="2"/>
        <charset val="161"/>
      </rPr>
      <t>(for the reporting period)</t>
    </r>
  </si>
  <si>
    <r>
      <t xml:space="preserve">Total Outflows from Client's Bank Accounts
</t>
    </r>
    <r>
      <rPr>
        <i/>
        <sz val="11"/>
        <color rgb="FF000000"/>
        <rFont val="Calibri"/>
        <family val="2"/>
        <charset val="161"/>
      </rPr>
      <t>(for the reporting period)</t>
    </r>
  </si>
  <si>
    <t>6.</t>
  </si>
  <si>
    <t>7.</t>
  </si>
  <si>
    <t>8.</t>
  </si>
  <si>
    <t>9.</t>
  </si>
  <si>
    <t>10.</t>
  </si>
  <si>
    <t>NOTES</t>
  </si>
  <si>
    <t>Please insert the client code as per your internal records.</t>
  </si>
  <si>
    <r>
      <t>"UBO": Ultimate Beneficial Owner - Please refer to</t>
    </r>
    <r>
      <rPr>
        <b/>
        <i/>
        <sz val="10"/>
        <color rgb="FF000000"/>
        <rFont val="Calibri"/>
        <family val="2"/>
        <charset val="161"/>
      </rPr>
      <t xml:space="preserve"> Article 2 of Law 188(I)/2007</t>
    </r>
    <r>
      <rPr>
        <i/>
        <sz val="10"/>
        <color rgb="FF000000"/>
        <rFont val="Calibri"/>
        <family val="2"/>
        <charset val="161"/>
      </rPr>
      <t xml:space="preserve">. </t>
    </r>
  </si>
  <si>
    <t xml:space="preserve">Please select from dropdown.
Please refer to tab "Countries" to map the relevant country to the corresponding ISO code.
Include the details of the 3 UBOs with the largest shareholding. If the UBOs are less than 3, the relevant cells should be indicated as N/A.  
In cases of shareholders with equal holding, please provide the details of those who are considered of highest AML risk as per the ASP's policy.
</t>
  </si>
  <si>
    <t xml:space="preserve">Please select from dropdown.
Please refer to tab "Countries" to map the relevant country to the corresponding ISO code.  Where client is a physical person select N/A from the drop-down. </t>
  </si>
  <si>
    <t>YES</t>
  </si>
  <si>
    <t>NO</t>
  </si>
  <si>
    <t>AL</t>
  </si>
  <si>
    <t>DZ</t>
  </si>
  <si>
    <t>AS</t>
  </si>
  <si>
    <t>AD</t>
  </si>
  <si>
    <t>AO</t>
  </si>
  <si>
    <t>AI</t>
  </si>
  <si>
    <t>AQ</t>
  </si>
  <si>
    <t>AG</t>
  </si>
  <si>
    <t>AR</t>
  </si>
  <si>
    <t>AM</t>
  </si>
  <si>
    <t>AW</t>
  </si>
  <si>
    <t>AU</t>
  </si>
  <si>
    <t>AT</t>
  </si>
  <si>
    <t>AZ</t>
  </si>
  <si>
    <t>BS</t>
  </si>
  <si>
    <t>BH</t>
  </si>
  <si>
    <t>BD</t>
  </si>
  <si>
    <t>BB</t>
  </si>
  <si>
    <t>BY</t>
  </si>
  <si>
    <t>BE</t>
  </si>
  <si>
    <t>BZ</t>
  </si>
  <si>
    <t>BJ</t>
  </si>
  <si>
    <t>BM</t>
  </si>
  <si>
    <t>BT</t>
  </si>
  <si>
    <t>BO</t>
  </si>
  <si>
    <t>BQ</t>
  </si>
  <si>
    <t>BA</t>
  </si>
  <si>
    <t>BW</t>
  </si>
  <si>
    <t>BV</t>
  </si>
  <si>
    <t>BR</t>
  </si>
  <si>
    <t>IO</t>
  </si>
  <si>
    <t>BN</t>
  </si>
  <si>
    <t>BG</t>
  </si>
  <si>
    <t>BF</t>
  </si>
  <si>
    <t>BI</t>
  </si>
  <si>
    <t>KH</t>
  </si>
  <si>
    <t>CM</t>
  </si>
  <si>
    <t>CA</t>
  </si>
  <si>
    <t>CV</t>
  </si>
  <si>
    <t>KY</t>
  </si>
  <si>
    <t>CF</t>
  </si>
  <si>
    <t>TD</t>
  </si>
  <si>
    <t>CL</t>
  </si>
  <si>
    <t>CN</t>
  </si>
  <si>
    <t>CX</t>
  </si>
  <si>
    <t>CC</t>
  </si>
  <si>
    <t>CO</t>
  </si>
  <si>
    <t>KM</t>
  </si>
  <si>
    <t>CG</t>
  </si>
  <si>
    <t>CD</t>
  </si>
  <si>
    <t>CK</t>
  </si>
  <si>
    <t>CR</t>
  </si>
  <si>
    <t>CI</t>
  </si>
  <si>
    <t>HR</t>
  </si>
  <si>
    <t>CU</t>
  </si>
  <si>
    <t>CW</t>
  </si>
  <si>
    <t>CY</t>
  </si>
  <si>
    <t>CZ</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</si>
  <si>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</si>
  <si>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</si>
  <si>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</si>
  <si>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</si>
  <si>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</si>
  <si>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</si>
  <si>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</si>
  <si>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</si>
  <si>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</si>
  <si>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</si>
  <si>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</si>
  <si>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</si>
  <si>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</si>
  <si>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</si>
  <si>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</si>
  <si>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</si>
  <si>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</si>
  <si>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</si>
  <si>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</si>
  <si>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</si>
  <si>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</si>
  <si>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</si>
  <si>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</si>
  <si>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</si>
  <si>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</si>
  <si>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</si>
  <si>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</si>
  <si>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</si>
  <si>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</si>
  <si>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</si>
  <si>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</si>
  <si>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</si>
  <si>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</si>
  <si>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</si>
  <si>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</si>
  <si>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</si>
  <si>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</si>
  <si>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</si>
  <si>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</si>
  <si>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</si>
  <si>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</si>
  <si>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</si>
  <si>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</si>
  <si>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</si>
  <si>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</si>
  <si>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</si>
  <si>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</si>
  <si>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</si>
  <si>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</si>
  <si>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</si>
  <si>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</si>
  <si>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</si>
  <si>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</si>
  <si>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</si>
  <si>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</si>
  <si>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</si>
  <si>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</si>
  <si>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</si>
  <si>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</si>
  <si>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</si>
  <si>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</si>
  <si>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</si>
  <si>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</si>
  <si>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</si>
  <si>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</si>
  <si>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</si>
  <si>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</si>
  <si>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</si>
  <si>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</si>
  <si>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</si>
  <si>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</si>
  <si>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</si>
  <si>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</si>
  <si>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</si>
  <si>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</si>
  <si>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</si>
  <si>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</si>
  <si>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</si>
  <si>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</si>
  <si>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</si>
  <si>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</si>
  <si>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</si>
  <si>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</si>
  <si>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</si>
  <si>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</si>
  <si>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</si>
  <si>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</si>
  <si>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</si>
  <si>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</si>
  <si>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</si>
  <si>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</si>
  <si>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</si>
  <si>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</si>
  <si>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</si>
  <si>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</si>
  <si>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</si>
  <si>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</si>
  <si>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NC</t>
  </si>
  <si>
    <t>NZ</t>
  </si>
  <si>
    <t>NI</t>
  </si>
  <si>
    <t>NE</t>
  </si>
  <si>
    <t>NG</t>
  </si>
  <si>
    <t>NU</t>
  </si>
  <si>
    <t>NF</t>
  </si>
  <si>
    <t>MP</t>
  </si>
  <si>
    <t>OM</t>
  </si>
  <si>
    <t>PK</t>
  </si>
  <si>
    <t>PW</t>
  </si>
  <si>
    <t>PS</t>
  </si>
  <si>
    <t>PA</t>
  </si>
  <si>
    <t>PG</t>
  </si>
  <si>
    <t>PY</t>
  </si>
  <si>
    <t>PE</t>
  </si>
  <si>
    <t>PH</t>
  </si>
  <si>
    <t>PN</t>
  </si>
  <si>
    <t>PL</t>
  </si>
  <si>
    <t>PT</t>
  </si>
  <si>
    <t>PR</t>
  </si>
  <si>
    <t>QA</t>
  </si>
  <si>
    <t>RE</t>
  </si>
  <si>
    <t>RO</t>
  </si>
  <si>
    <t>RU</t>
  </si>
  <si>
    <t>RW</t>
  </si>
  <si>
    <t>BL</t>
  </si>
  <si>
    <t>SH</t>
  </si>
  <si>
    <t>KN</t>
  </si>
  <si>
    <t>LC</t>
  </si>
  <si>
    <t>MF</t>
  </si>
  <si>
    <t>PM</t>
  </si>
  <si>
    <t>VC</t>
  </si>
  <si>
    <t>WS</t>
  </si>
  <si>
    <t>SM</t>
  </si>
  <si>
    <t>ST</t>
  </si>
  <si>
    <t>SA</t>
  </si>
  <si>
    <t>SN</t>
  </si>
  <si>
    <t>RS</t>
  </si>
  <si>
    <t>SC</t>
  </si>
  <si>
    <t>SL</t>
  </si>
  <si>
    <t>SG</t>
  </si>
  <si>
    <t>SX</t>
  </si>
  <si>
    <t>SK</t>
  </si>
  <si>
    <t>SI</t>
  </si>
  <si>
    <t>SB</t>
  </si>
  <si>
    <t>SO</t>
  </si>
  <si>
    <t>ZA</t>
  </si>
  <si>
    <t>GS</t>
  </si>
  <si>
    <t>SS</t>
  </si>
  <si>
    <t>ES</t>
  </si>
  <si>
    <t>LK</t>
  </si>
  <si>
    <t>SD</t>
  </si>
  <si>
    <t>SR</t>
  </si>
  <si>
    <t>SJ</t>
  </si>
  <si>
    <t>SZ</t>
  </si>
  <si>
    <t>SE</t>
  </si>
  <si>
    <t>CH</t>
  </si>
  <si>
    <t>SY</t>
  </si>
  <si>
    <t>TW</t>
  </si>
  <si>
    <t>TJ</t>
  </si>
  <si>
    <t>TZ</t>
  </si>
  <si>
    <t>TH</t>
  </si>
  <si>
    <t>TL</t>
  </si>
  <si>
    <t>TG</t>
  </si>
  <si>
    <t>TK</t>
  </si>
  <si>
    <t>TO</t>
  </si>
  <si>
    <t>TT</t>
  </si>
  <si>
    <t>TN</t>
  </si>
  <si>
    <t>TR</t>
  </si>
  <si>
    <t>TM</t>
  </si>
  <si>
    <t>TC</t>
  </si>
  <si>
    <t>TV</t>
  </si>
  <si>
    <t>UG</t>
  </si>
  <si>
    <t>UA</t>
  </si>
  <si>
    <t>AE</t>
  </si>
  <si>
    <t>GB</t>
  </si>
  <si>
    <t>US</t>
  </si>
  <si>
    <t>UM</t>
  </si>
  <si>
    <t>UY</t>
  </si>
  <si>
    <t>UZ</t>
  </si>
  <si>
    <t>VU</t>
  </si>
  <si>
    <t>VE</t>
  </si>
  <si>
    <t>VN</t>
  </si>
  <si>
    <t>VG</t>
  </si>
  <si>
    <t>VI</t>
  </si>
  <si>
    <t>WF</t>
  </si>
  <si>
    <t>EH</t>
  </si>
  <si>
    <t>YE</t>
  </si>
  <si>
    <t>ZM</t>
  </si>
  <si>
    <t>ZW</t>
  </si>
  <si>
    <t>Non EEA  subsidiaries</t>
  </si>
  <si>
    <t>Please enter the number of non EEA subsidiaries as at the reference date.</t>
  </si>
  <si>
    <t>Does the entity have a parent or a BO in a non cooperative  jurisdiction according to FAFT?</t>
  </si>
  <si>
    <t>Please select from the drop-down list above.
"Parent" as defined in Article 4(15) of the European Regulation 575/2013
"BO" refers to Beneficial Owner as defined in L188(I)/2007, Article 2</t>
  </si>
  <si>
    <t>Convicted clients/ Clients with charges or investigation procedures against them</t>
  </si>
  <si>
    <t>Please enter the number of clients that have been convicted or are any charges or investigation procedures against them for any financial crime as at the reference date.</t>
  </si>
  <si>
    <t>Clients in EU and UN sanction lists</t>
  </si>
  <si>
    <t>Please enter the number of clients in EU and UN sanction lists as at the reference date.</t>
  </si>
  <si>
    <t>Power of Attorneys</t>
  </si>
  <si>
    <t>Please enter the number of General Power of Attorneys issued by the ASP on behalf of its clients, valid as at the reference date.</t>
  </si>
  <si>
    <t>Closed "client accounts"</t>
  </si>
  <si>
    <t>Please enter the total number of client accounts closed following an internal suspicion report or following a request by MOKAS during the reporting period.</t>
  </si>
  <si>
    <t>SARs</t>
  </si>
  <si>
    <t>Suspicious Activity Reports (SARs) relate to reports to MOKAS. Please enter the total number of SARs prepared during the reporting period.</t>
  </si>
  <si>
    <t>Complaints</t>
  </si>
  <si>
    <t>Please enter the total number of complaints received by the ASP from its clients (during the reporting period) and relate to Money Laundering issues.</t>
  </si>
  <si>
    <t>Cash Transactions</t>
  </si>
  <si>
    <t>9.1</t>
  </si>
  <si>
    <t>Deposits</t>
  </si>
  <si>
    <r>
      <t>Please enter the</t>
    </r>
    <r>
      <rPr>
        <b/>
        <sz val="12"/>
        <color rgb="FF000000"/>
        <rFont val="Calibri"/>
        <family val="2"/>
        <charset val="161"/>
      </rPr>
      <t xml:space="preserve"> </t>
    </r>
    <r>
      <rPr>
        <b/>
        <u/>
        <sz val="12"/>
        <color rgb="FF000000"/>
        <rFont val="Calibri"/>
        <family val="2"/>
        <charset val="161"/>
      </rPr>
      <t>total value</t>
    </r>
    <r>
      <rPr>
        <sz val="12"/>
        <color rgb="FF000000"/>
        <rFont val="Calibri"/>
        <family val="2"/>
        <charset val="161"/>
      </rPr>
      <t xml:space="preserve"> of cash deposits exceeding EUR10,000 for the reporting period , as reported in Form 144-08-11 (per month).  Please enter the value in EUR.</t>
    </r>
  </si>
  <si>
    <t>9.2</t>
  </si>
  <si>
    <t>Withdrawals</t>
  </si>
  <si>
    <r>
      <t xml:space="preserve">Please enter the </t>
    </r>
    <r>
      <rPr>
        <b/>
        <u/>
        <sz val="12"/>
        <color rgb="FF000000"/>
        <rFont val="Calibri"/>
        <family val="2"/>
        <charset val="161"/>
      </rPr>
      <t>total value</t>
    </r>
    <r>
      <rPr>
        <u/>
        <sz val="12"/>
        <color rgb="FF000000"/>
        <rFont val="Calibri"/>
        <family val="2"/>
        <charset val="161"/>
      </rPr>
      <t xml:space="preserve"> </t>
    </r>
    <r>
      <rPr>
        <sz val="12"/>
        <color rgb="FF000000"/>
        <rFont val="Calibri"/>
        <family val="2"/>
        <charset val="161"/>
      </rPr>
      <t>of cash withdrawals exceeding EUR10,000 for the reporting period (total for each month).
The amount should be reported in absolute number.
Please enter the value in EUR.</t>
    </r>
  </si>
  <si>
    <t>Section G - Financial Information</t>
  </si>
  <si>
    <t>Please complete the required financial information / data in relation to the entity (based on audited or management, whichever is available).
All figures should be provided in EUR.</t>
  </si>
  <si>
    <t>Income Statement</t>
  </si>
  <si>
    <t>Where "T" refers to the current reporting period and "T-1" to the previous reporting period (refer to Section A)</t>
  </si>
  <si>
    <t>T</t>
  </si>
  <si>
    <t>T-1</t>
  </si>
  <si>
    <t>% Change</t>
  </si>
  <si>
    <t xml:space="preserve">Trading Income </t>
  </si>
  <si>
    <t>Refers to income deriving from the licensed activities, (the activities as these are defined in section  4(1) of  Law 196(I)/2012).</t>
  </si>
  <si>
    <t>Direct trading costs</t>
  </si>
  <si>
    <t>Net Trading Income</t>
  </si>
  <si>
    <t>Other income from non-trading activities</t>
  </si>
  <si>
    <t xml:space="preserve">Other income from non-trading activities (i.e. out of the normal course of business / activities of the entity) may include rent income, profit from the disposal of non-inventory asset etc. </t>
  </si>
  <si>
    <t xml:space="preserve"> </t>
  </si>
  <si>
    <t>Administrative Expenses (including depreciation)</t>
  </si>
  <si>
    <t>Administrative expenses may include wages and salaries, utility costs, rent, legal fees, auditors' remuneration, outsourcing fees, marketing costs etc.</t>
  </si>
  <si>
    <t>EBIT</t>
  </si>
  <si>
    <t xml:space="preserve">Earnings before interest and tax </t>
  </si>
  <si>
    <t>Finance Income</t>
  </si>
  <si>
    <t>Finance income may include interest income, FX gain etc</t>
  </si>
  <si>
    <t>Finance Expense</t>
  </si>
  <si>
    <t>Finance expenses may include interest expense, FX loss etc</t>
  </si>
  <si>
    <r>
      <t xml:space="preserve">Tax                                                                                                                                                                                                                                                                                                                                                                                                                            </t>
    </r>
    <r>
      <rPr>
        <i/>
        <sz val="10"/>
        <color rgb="FF000000"/>
        <rFont val="Calibri"/>
        <family val="2"/>
        <charset val="161"/>
      </rPr>
      <t xml:space="preserve">For tax expense insert a negative value and for tax income a positive value. </t>
    </r>
  </si>
  <si>
    <t>Net Income</t>
  </si>
  <si>
    <t>Statement of Financial Position</t>
  </si>
  <si>
    <t>Where "T" refers to the reference date of this report and "T-1" to the previous reference date (refer to Section A).</t>
  </si>
  <si>
    <t>Non-Current Assets</t>
  </si>
  <si>
    <t>Current Assets</t>
  </si>
  <si>
    <t>Total Assets</t>
  </si>
  <si>
    <t>Current Liabilities</t>
  </si>
  <si>
    <t>Non-Current Liabilities</t>
  </si>
  <si>
    <t>Total Liabilities</t>
  </si>
  <si>
    <t xml:space="preserve">Share Capital </t>
  </si>
  <si>
    <t xml:space="preserve">Share Premium </t>
  </si>
  <si>
    <t>Retained Earnings</t>
  </si>
  <si>
    <t>Other Reserves</t>
  </si>
  <si>
    <t>Reserves should include any other type of reserves the entity created (e.g. Revaluation Reserve, Available-for-Sale Reserve etc.) .</t>
  </si>
  <si>
    <t>Equity</t>
  </si>
  <si>
    <t xml:space="preserve">Total Liabilities and Equity </t>
  </si>
  <si>
    <t>A.</t>
  </si>
  <si>
    <t>ALLOWED VALUES</t>
  </si>
  <si>
    <t>Answer to questions</t>
  </si>
  <si>
    <t>Country ISO Codes</t>
  </si>
  <si>
    <t xml:space="preserve">Section A - General Information
</t>
  </si>
  <si>
    <t>1.2.1</t>
  </si>
  <si>
    <r>
      <t>Section D</t>
    </r>
    <r>
      <rPr>
        <sz val="14"/>
        <color theme="0"/>
        <rFont val="Calibri"/>
        <family val="2"/>
        <charset val="161"/>
      </rPr>
      <t xml:space="preserve"> </t>
    </r>
    <r>
      <rPr>
        <b/>
        <sz val="14"/>
        <color theme="0"/>
        <rFont val="Calibri"/>
        <family val="2"/>
        <charset val="161"/>
      </rPr>
      <t>- Governance and Owership</t>
    </r>
  </si>
  <si>
    <r>
      <t>Section E</t>
    </r>
    <r>
      <rPr>
        <sz val="14"/>
        <color theme="0"/>
        <rFont val="Calibri"/>
        <family val="2"/>
        <charset val="161"/>
      </rPr>
      <t xml:space="preserve"> </t>
    </r>
    <r>
      <rPr>
        <b/>
        <sz val="14"/>
        <color theme="0"/>
        <rFont val="Calibri"/>
        <family val="2"/>
        <charset val="161"/>
      </rPr>
      <t>- Information for top 10 clients</t>
    </r>
  </si>
  <si>
    <t>Section F - Additional Information</t>
  </si>
  <si>
    <t>Mandatory fields are completed</t>
  </si>
  <si>
    <t>File information (for official use only)</t>
  </si>
  <si>
    <t>B.</t>
  </si>
  <si>
    <t>Reference date</t>
  </si>
  <si>
    <t xml:space="preserve">Previous Reference Date: </t>
  </si>
  <si>
    <t>C.</t>
  </si>
  <si>
    <t>Identification of the reporting entity</t>
  </si>
  <si>
    <r>
      <t xml:space="preserve">TRS Identification code of Entity </t>
    </r>
    <r>
      <rPr>
        <i/>
        <sz val="12"/>
        <color indexed="8"/>
        <rFont val="Calibri"/>
        <family val="2"/>
        <charset val="161"/>
        <scheme val="minor"/>
      </rPr>
      <t>(As Provided by CySEC)</t>
    </r>
    <r>
      <rPr>
        <b/>
        <sz val="12"/>
        <color indexed="8"/>
        <rFont val="Calibri"/>
        <family val="2"/>
        <charset val="161"/>
        <scheme val="minor"/>
      </rPr>
      <t>:</t>
    </r>
  </si>
  <si>
    <t>D.</t>
  </si>
  <si>
    <t>Identification of the officer responsible for completing the survey</t>
  </si>
  <si>
    <r>
      <t xml:space="preserve">Name of Entity </t>
    </r>
    <r>
      <rPr>
        <sz val="12"/>
        <color indexed="8"/>
        <rFont val="Calibri"/>
        <family val="2"/>
        <charset val="161"/>
        <scheme val="minor"/>
      </rPr>
      <t>(as on ASP license</t>
    </r>
    <r>
      <rPr>
        <i/>
        <sz val="12"/>
        <color indexed="8"/>
        <rFont val="Calibri"/>
        <family val="2"/>
        <charset val="161"/>
        <scheme val="minor"/>
      </rPr>
      <t>)</t>
    </r>
    <r>
      <rPr>
        <b/>
        <sz val="12"/>
        <color indexed="8"/>
        <rFont val="Calibri"/>
        <family val="2"/>
        <charset val="161"/>
        <scheme val="minor"/>
      </rPr>
      <t>:</t>
    </r>
  </si>
  <si>
    <t>For official use only - Locked cells</t>
  </si>
  <si>
    <t>VALIDATION TESTS</t>
  </si>
  <si>
    <t>GENERAL TESTS</t>
  </si>
  <si>
    <t>Completion</t>
  </si>
  <si>
    <t>SUMMARY RESULT</t>
  </si>
  <si>
    <t>The total number of clients from EEA and third countries equals the total number of clients</t>
  </si>
  <si>
    <t>The total number of clients from EEA does not exceed the total number of clients</t>
  </si>
  <si>
    <t>The total number of clients from third countries does not exceed the total number of clients</t>
  </si>
  <si>
    <t>The total number of high risk clients does not exceed the total number of clients</t>
  </si>
  <si>
    <t>The total number of clients from high risk and non cooperative jurisdictions does not exceed the total number of high risk clients</t>
  </si>
  <si>
    <t>The total number of active PEPs clients does not exceed the total number of high risk clients</t>
  </si>
  <si>
    <t>The total number of non face to face clients does not exceed the total number of high risk clients</t>
  </si>
  <si>
    <t>The total number of clients whose shares are in a bearer form does not exceed the total number of high risk clients</t>
  </si>
  <si>
    <t>The total number of active trust clients does not exceed the total number of high risk clients</t>
  </si>
  <si>
    <t>The total number of clients with omnibus accounts does not exceed the total number of high risk clients</t>
  </si>
  <si>
    <t>The total number of clients involved in e-gambling / gaming through the internet does not exceed the total number of high risk clients</t>
  </si>
  <si>
    <t>The total number of other high risk clients does not exceed the total number of high risk clients</t>
  </si>
  <si>
    <t>The total breakdown of high risk clients is equal to or higher than the total number of high risk clients</t>
  </si>
  <si>
    <t>If the total number of high risk clients is equal to zero, then the total number of each type of high risk clients should be equal to zero.</t>
  </si>
  <si>
    <t>The total number of clients for whom the entity has relied on eligible third parties to perform Due Diligence and KYC procedures does not exceed the total number of clients</t>
  </si>
  <si>
    <t>The total number of clients in EU and UN sanction lists does not exceed the total number of clients</t>
  </si>
  <si>
    <t>The total number of convicted clients/Clients with charges or investigation procedures against them does not exceed the total number of clients</t>
  </si>
  <si>
    <t>INSTRUCTIONS</t>
  </si>
  <si>
    <t>Administrative Services Providers (ASPs)</t>
  </si>
  <si>
    <t>Section D - Governance and Owership</t>
  </si>
  <si>
    <t>Number of employees who were providing directorship position services to legal clients does not exceed the total number of employees</t>
  </si>
  <si>
    <t>N/A</t>
  </si>
  <si>
    <t>Afghanistan,AF</t>
  </si>
  <si>
    <t>Åland Islands,AX</t>
  </si>
  <si>
    <t>Albania,AL</t>
  </si>
  <si>
    <t>Algeria,DZ</t>
  </si>
  <si>
    <t>American Samoa,AS</t>
  </si>
  <si>
    <t>Andorra,AD</t>
  </si>
  <si>
    <t>Angola,AO</t>
  </si>
  <si>
    <t>Anguilla,AI</t>
  </si>
  <si>
    <t>Antarctica,AQ</t>
  </si>
  <si>
    <t>Antigua and Barbuda,AG</t>
  </si>
  <si>
    <t>Argentina,AR</t>
  </si>
  <si>
    <t>Armenia,AM</t>
  </si>
  <si>
    <t>Aruba,AW</t>
  </si>
  <si>
    <t>Australia,AU</t>
  </si>
  <si>
    <t>Austria,AT</t>
  </si>
  <si>
    <t>Azerbaijan,AZ</t>
  </si>
  <si>
    <t>Bahamas,BS</t>
  </si>
  <si>
    <t>Bahrain,BH</t>
  </si>
  <si>
    <t>Bangladesh,BD</t>
  </si>
  <si>
    <t>Barbados,BB</t>
  </si>
  <si>
    <t>Belarus,BY</t>
  </si>
  <si>
    <t>Belgium,BE</t>
  </si>
  <si>
    <t>Belize,BZ</t>
  </si>
  <si>
    <t>Benin,BJ</t>
  </si>
  <si>
    <t>Bermuda,BM</t>
  </si>
  <si>
    <t>Bhutan,BT</t>
  </si>
  <si>
    <t>"Bolivia, Plurinational State of",BO</t>
  </si>
  <si>
    <t>"Bonaire, Sint Eustatius and Saba",BQ</t>
  </si>
  <si>
    <t>Bosnia and Herzegovina,BA</t>
  </si>
  <si>
    <t>Botswana,BW</t>
  </si>
  <si>
    <t>Bouvet Island,BV</t>
  </si>
  <si>
    <t>Brazil,BR</t>
  </si>
  <si>
    <t>British Indian Ocean Territory,IO</t>
  </si>
  <si>
    <t>Brunei Darussalam,BN</t>
  </si>
  <si>
    <t>Bulgaria,BG</t>
  </si>
  <si>
    <t>Burkina Faso,BF</t>
  </si>
  <si>
    <t>Burundi,BI</t>
  </si>
  <si>
    <t>Cambodia,KH</t>
  </si>
  <si>
    <t>Cameroon,CM</t>
  </si>
  <si>
    <t>Canada,CA</t>
  </si>
  <si>
    <t>Cape Verde,CV</t>
  </si>
  <si>
    <t>Cayman Islands,KY</t>
  </si>
  <si>
    <t>Central African Republic,CF</t>
  </si>
  <si>
    <t>Chad,TD</t>
  </si>
  <si>
    <t>Chile,CL</t>
  </si>
  <si>
    <t>China,CN</t>
  </si>
  <si>
    <t>Christmas Island,CX</t>
  </si>
  <si>
    <t>Cocos (Keeling) Islands,CC</t>
  </si>
  <si>
    <t>Colombia,CO</t>
  </si>
  <si>
    <t>Comoros,KM</t>
  </si>
  <si>
    <t>Congo,CG</t>
  </si>
  <si>
    <t>"Congo, the Democratic Republic of the",CD</t>
  </si>
  <si>
    <t>Cook Islands,CK</t>
  </si>
  <si>
    <t>Costa Rica,CR</t>
  </si>
  <si>
    <t>Côte d'Ivoire,CI</t>
  </si>
  <si>
    <t>Croatia,HR</t>
  </si>
  <si>
    <t>Cuba,CU</t>
  </si>
  <si>
    <t>Curaçao,CW</t>
  </si>
  <si>
    <t>Cyprus,CY</t>
  </si>
  <si>
    <t>Czech Republic,CZ</t>
  </si>
  <si>
    <t>Denmark,DK</t>
  </si>
  <si>
    <t>Djibouti,DJ</t>
  </si>
  <si>
    <t>Dominica,DM</t>
  </si>
  <si>
    <t>Dominican Republic,DO</t>
  </si>
  <si>
    <t>Ecuador,EC</t>
  </si>
  <si>
    <t>Egypt,EG</t>
  </si>
  <si>
    <t>El Salvador,SV</t>
  </si>
  <si>
    <t>Equatorial Guinea,GQ</t>
  </si>
  <si>
    <t>Eritrea,ER</t>
  </si>
  <si>
    <t>Estonia,EE</t>
  </si>
  <si>
    <t>Ethiopia,ET</t>
  </si>
  <si>
    <t>Falkland Islands (Malvinas),FK</t>
  </si>
  <si>
    <t>Faroe Islands,FO</t>
  </si>
  <si>
    <t>Fiji,FJ</t>
  </si>
  <si>
    <t>Finland,FI</t>
  </si>
  <si>
    <t>France,FR</t>
  </si>
  <si>
    <t>French Guiana,GF</t>
  </si>
  <si>
    <t>French Polynesia,PF</t>
  </si>
  <si>
    <t>French Southern Territories,TF</t>
  </si>
  <si>
    <t>Gabon,GA</t>
  </si>
  <si>
    <t>Gambia,GM</t>
  </si>
  <si>
    <t>Georgia,GE</t>
  </si>
  <si>
    <t>Germany,DE</t>
  </si>
  <si>
    <t>Ghana,GH</t>
  </si>
  <si>
    <t>Gibraltar,GI</t>
  </si>
  <si>
    <t>Greece,GR</t>
  </si>
  <si>
    <t>Greenland,GL</t>
  </si>
  <si>
    <t>Grenada,GD</t>
  </si>
  <si>
    <t>Guadeloupe,GP</t>
  </si>
  <si>
    <t>Guam,GU</t>
  </si>
  <si>
    <t>Guatemala,GT</t>
  </si>
  <si>
    <t>Guernsey,GG</t>
  </si>
  <si>
    <t>Guinea,GN</t>
  </si>
  <si>
    <t>Guinea-Bissau,GW</t>
  </si>
  <si>
    <t>Guyana,GY</t>
  </si>
  <si>
    <t>Haiti,HT</t>
  </si>
  <si>
    <t>Heard Island and McDonald Islands,HM</t>
  </si>
  <si>
    <t>Holy See (Vatican City State),VA</t>
  </si>
  <si>
    <t>Honduras,HN</t>
  </si>
  <si>
    <t>Hong Kong,HK</t>
  </si>
  <si>
    <t>Hungary,HU</t>
  </si>
  <si>
    <t>Iceland,IS</t>
  </si>
  <si>
    <t>India,IN</t>
  </si>
  <si>
    <t>Indonesia,ID</t>
  </si>
  <si>
    <t>"Iran, Islamic Republic of",IR</t>
  </si>
  <si>
    <t>Iraq,IQ</t>
  </si>
  <si>
    <t>Ireland,IE</t>
  </si>
  <si>
    <t>Isle of Man,IM</t>
  </si>
  <si>
    <t>Israel,IL</t>
  </si>
  <si>
    <t>Italy,IT</t>
  </si>
  <si>
    <t>Jamaica,JM</t>
  </si>
  <si>
    <t>Japan,JP</t>
  </si>
  <si>
    <t>Jersey,JE</t>
  </si>
  <si>
    <t>Jordan,JO</t>
  </si>
  <si>
    <t>Kazakhstan,KZ</t>
  </si>
  <si>
    <t>Kenya,KE</t>
  </si>
  <si>
    <t>Kiribati,KI</t>
  </si>
  <si>
    <t>"Korea, Democratic People's Republic of",KP</t>
  </si>
  <si>
    <t>"Korea, Republic of",KR</t>
  </si>
  <si>
    <t>Kuwait,KW</t>
  </si>
  <si>
    <t>Kyrgyzstan,KG</t>
  </si>
  <si>
    <t>Lao People's Democratic Republic,LA</t>
  </si>
  <si>
    <t>Latvia,LV</t>
  </si>
  <si>
    <t>Lebanon,LB</t>
  </si>
  <si>
    <t>Lesotho,LS</t>
  </si>
  <si>
    <t>Liberia,LR</t>
  </si>
  <si>
    <t>Libya,LY</t>
  </si>
  <si>
    <t>Liechtenstein,LI</t>
  </si>
  <si>
    <t>Lithuania,LT</t>
  </si>
  <si>
    <t>Luxembourg,LU</t>
  </si>
  <si>
    <t>Macao,MO</t>
  </si>
  <si>
    <t>"Macedonia, the Former Yugoslav Republic of",MK</t>
  </si>
  <si>
    <t>Madagascar,MG</t>
  </si>
  <si>
    <t>Malawi,MW</t>
  </si>
  <si>
    <t>Malaysia,MY</t>
  </si>
  <si>
    <t>Maldives,MV</t>
  </si>
  <si>
    <t>Mali,ML</t>
  </si>
  <si>
    <t>Malta,MT</t>
  </si>
  <si>
    <t>Marshall Islands,MH</t>
  </si>
  <si>
    <t>Martinique,MQ</t>
  </si>
  <si>
    <t>Mauritania,MR</t>
  </si>
  <si>
    <t>Mauritius,MU</t>
  </si>
  <si>
    <t>Mayotte,YT</t>
  </si>
  <si>
    <t>Mexico,MX</t>
  </si>
  <si>
    <t>"Micronesia, Federated States of",FM</t>
  </si>
  <si>
    <t>"Moldova, Republic of",MD</t>
  </si>
  <si>
    <t>Monaco,MC</t>
  </si>
  <si>
    <t>Mongolia,MN</t>
  </si>
  <si>
    <t>Montenegro,ME</t>
  </si>
  <si>
    <t>Montserrat,MS</t>
  </si>
  <si>
    <t>Morocco,MA</t>
  </si>
  <si>
    <t>Mozambique,MZ</t>
  </si>
  <si>
    <t>Myanmar,MM</t>
  </si>
  <si>
    <t>Namibia,NA</t>
  </si>
  <si>
    <t>Nauru,NR</t>
  </si>
  <si>
    <t>Nepal,NP</t>
  </si>
  <si>
    <t>Netherlands,NL</t>
  </si>
  <si>
    <t>New Caledonia,NC</t>
  </si>
  <si>
    <t>New Zealand,NZ</t>
  </si>
  <si>
    <t>Nicaragua,NI</t>
  </si>
  <si>
    <t>Niger,NE</t>
  </si>
  <si>
    <t>Nigeria,NG</t>
  </si>
  <si>
    <t>Niue,NU</t>
  </si>
  <si>
    <t>Norfolk Island,NF</t>
  </si>
  <si>
    <t>Northern Mariana Islands,MP</t>
  </si>
  <si>
    <t>Norway,NO</t>
  </si>
  <si>
    <t>Oman,OM</t>
  </si>
  <si>
    <t>Pakistan,PK</t>
  </si>
  <si>
    <t>Palau,PW</t>
  </si>
  <si>
    <t>"Palestine, State of",PS</t>
  </si>
  <si>
    <t>Panama,PA</t>
  </si>
  <si>
    <t>Papua New Guinea,PG</t>
  </si>
  <si>
    <t>Paraguay,PY</t>
  </si>
  <si>
    <t>Peru,PE</t>
  </si>
  <si>
    <t>Philippines,PH</t>
  </si>
  <si>
    <t>Pitcairn,PN</t>
  </si>
  <si>
    <t>Poland,PL</t>
  </si>
  <si>
    <t>Portugal,PT</t>
  </si>
  <si>
    <t>Puerto Rico,PR</t>
  </si>
  <si>
    <t>Qatar,QA</t>
  </si>
  <si>
    <t>Réunion,RE</t>
  </si>
  <si>
    <t>Romania,RO</t>
  </si>
  <si>
    <t>Russian Federation,RU</t>
  </si>
  <si>
    <t>Rwanda,RW</t>
  </si>
  <si>
    <t>Saint Barthélemy,BL</t>
  </si>
  <si>
    <t>"Saint Helena, Ascension and Tristan da Cunha",SH</t>
  </si>
  <si>
    <t>Saint Kitts and Nevis,KN</t>
  </si>
  <si>
    <t>Saint Lucia,LC</t>
  </si>
  <si>
    <t>Saint Martin (French part),MF</t>
  </si>
  <si>
    <t>Saint Pierre and Miquelon,PM</t>
  </si>
  <si>
    <t>Saint Vincent and the Grenadines,VC</t>
  </si>
  <si>
    <t>Samoa,WS</t>
  </si>
  <si>
    <t>San Marino,SM</t>
  </si>
  <si>
    <t>Sao Tome and Principe,ST</t>
  </si>
  <si>
    <t>Saudi Arabia,SA</t>
  </si>
  <si>
    <t>Senegal,SN</t>
  </si>
  <si>
    <t>Serbia,RS</t>
  </si>
  <si>
    <t>Seychelles,SC</t>
  </si>
  <si>
    <t>Sierra Leone,SL</t>
  </si>
  <si>
    <t>Singapore,SG</t>
  </si>
  <si>
    <t>Sint Maarten (Dutch part),SX</t>
  </si>
  <si>
    <t>Slovakia,SK</t>
  </si>
  <si>
    <t>Slovenia,SI</t>
  </si>
  <si>
    <t>Solomon Islands,SB</t>
  </si>
  <si>
    <t>Somalia,SO</t>
  </si>
  <si>
    <t>South Africa,ZA</t>
  </si>
  <si>
    <t>South Georgia and the South Sandwich Islands,GS</t>
  </si>
  <si>
    <t>South Sudan,SS</t>
  </si>
  <si>
    <t>Spain,ES</t>
  </si>
  <si>
    <t>Sri Lanka,LK</t>
  </si>
  <si>
    <t>Sudan,SD</t>
  </si>
  <si>
    <t>Suriname,SR</t>
  </si>
  <si>
    <t>Svalbard and Jan Mayen,SJ</t>
  </si>
  <si>
    <t>Swaziland,SZ</t>
  </si>
  <si>
    <t>Sweden,SE</t>
  </si>
  <si>
    <t>Switzerland,CH</t>
  </si>
  <si>
    <t>Syrian Arab Republic,SY</t>
  </si>
  <si>
    <t>"Taiwan, Province of China",TW</t>
  </si>
  <si>
    <t>Tajikistan,TJ</t>
  </si>
  <si>
    <t>"Tanzania, United Republic of",TZ</t>
  </si>
  <si>
    <t>Thailand,TH</t>
  </si>
  <si>
    <t>Timor-Leste,TL</t>
  </si>
  <si>
    <t>Togo,TG</t>
  </si>
  <si>
    <t>Tokelau,TK</t>
  </si>
  <si>
    <t>Tonga,TO</t>
  </si>
  <si>
    <t>Trinidad and Tobago,TT</t>
  </si>
  <si>
    <t>Tunisia,TN</t>
  </si>
  <si>
    <t>Turkey,TR</t>
  </si>
  <si>
    <t>Turkmenistan,TM</t>
  </si>
  <si>
    <t>Turks and Caicos Islands,TC</t>
  </si>
  <si>
    <t>Tuvalu,TV</t>
  </si>
  <si>
    <t>Uganda,UG</t>
  </si>
  <si>
    <t>Ukraine,UA</t>
  </si>
  <si>
    <t>United Arab Emirates,AE</t>
  </si>
  <si>
    <t>United Kingdom,GB</t>
  </si>
  <si>
    <t>United States,US</t>
  </si>
  <si>
    <t>United States Minor Outlying Islands,UM</t>
  </si>
  <si>
    <t>Uruguay,UY</t>
  </si>
  <si>
    <t>Uzbekistan,UZ</t>
  </si>
  <si>
    <t>Vanuatu,VU</t>
  </si>
  <si>
    <t>"Venezuela, Bolivarian Republic of",VE</t>
  </si>
  <si>
    <t>Viet Nam,VN</t>
  </si>
  <si>
    <t>"Virgin Islands, British",VG</t>
  </si>
  <si>
    <t>"Virgin Islands, U.S.",VI</t>
  </si>
  <si>
    <t>Wallis and Futuna,WF</t>
  </si>
  <si>
    <t>Western Sahara,EH</t>
  </si>
  <si>
    <t>Yemen,YE</t>
  </si>
  <si>
    <t>Zambia,ZM</t>
  </si>
  <si>
    <t>Zimbabwe,ZW</t>
  </si>
  <si>
    <t>The total number of high risk, normal risk and low risk clients equals the total number of clients</t>
  </si>
  <si>
    <t>The total number of normal risk clients does not exceed the total number of clients</t>
  </si>
  <si>
    <t>The total number of  low clients does not exceed the total number of clients</t>
  </si>
  <si>
    <t>The total number of clients (legal persons), that the ASP is providing directorship services does not exceed the total number of clients</t>
  </si>
  <si>
    <t>Please enter the number of clients from countries within the European Economic Area (EEA) and/or other 3rd countries AML equivalent as at the reference date.Please refer to CySEC's Circular CI144-2012-07 for the 3rd countries with AML equivalent framework.</t>
  </si>
  <si>
    <r>
      <t xml:space="preserve">Total Assets </t>
    </r>
    <r>
      <rPr>
        <b/>
        <i/>
        <sz val="12"/>
        <color theme="1"/>
        <rFont val="Calibri"/>
        <family val="2"/>
        <charset val="161"/>
        <scheme val="minor"/>
      </rPr>
      <t>equals to</t>
    </r>
    <r>
      <rPr>
        <i/>
        <sz val="12"/>
        <color theme="1"/>
        <rFont val="Calibri"/>
        <family val="2"/>
        <charset val="161"/>
        <scheme val="minor"/>
      </rPr>
      <t xml:space="preserve"> Total Liabilities and Equity as at the reference date. </t>
    </r>
  </si>
  <si>
    <t>Number of employees who were providing directorship position services to legal clients should be greater than zero when in Section C it is selected that the ASP was providing directorship position services for legal persons during the year</t>
  </si>
  <si>
    <r>
      <t xml:space="preserve">Total Assets </t>
    </r>
    <r>
      <rPr>
        <b/>
        <i/>
        <sz val="12"/>
        <color theme="1"/>
        <rFont val="Calibri"/>
        <family val="2"/>
        <charset val="161"/>
        <scheme val="minor"/>
      </rPr>
      <t>equals to</t>
    </r>
    <r>
      <rPr>
        <i/>
        <sz val="12"/>
        <color theme="1"/>
        <rFont val="Calibri"/>
        <family val="2"/>
        <charset val="161"/>
        <scheme val="minor"/>
      </rPr>
      <t xml:space="preserve"> Total Liabilities and Equity as at the previous reference date. </t>
    </r>
  </si>
  <si>
    <r>
      <t>Please complete the required information / data for the ASP's top ten clients. 
"</t>
    </r>
    <r>
      <rPr>
        <b/>
        <i/>
        <sz val="12"/>
        <color rgb="FF000000"/>
        <rFont val="Calibri"/>
        <family val="2"/>
        <charset val="161"/>
      </rPr>
      <t>Top 10 clients</t>
    </r>
    <r>
      <rPr>
        <i/>
        <sz val="12"/>
        <color rgb="FF000000"/>
        <rFont val="Calibri"/>
        <family val="2"/>
        <charset val="161"/>
      </rPr>
      <t xml:space="preserve">" refer to the 10 biggest clients, </t>
    </r>
    <r>
      <rPr>
        <b/>
        <i/>
        <sz val="12"/>
        <color rgb="FF000000"/>
        <rFont val="Calibri"/>
        <family val="2"/>
        <charset val="161"/>
      </rPr>
      <t>provided that they have at least one bank account</t>
    </r>
    <r>
      <rPr>
        <i/>
        <sz val="12"/>
        <color rgb="FF000000"/>
        <rFont val="Calibri"/>
        <family val="2"/>
        <charset val="161"/>
      </rPr>
      <t xml:space="preserve">, in terms of </t>
    </r>
    <r>
      <rPr>
        <b/>
        <i/>
        <sz val="12"/>
        <color rgb="FF000000"/>
        <rFont val="Calibri"/>
        <family val="2"/>
        <charset val="161"/>
      </rPr>
      <t>the total fees invoiced</t>
    </r>
    <r>
      <rPr>
        <i/>
        <sz val="12"/>
        <color rgb="FF000000"/>
        <rFont val="Calibri"/>
        <family val="2"/>
        <charset val="161"/>
      </rPr>
      <t xml:space="preserve"> for each client, during the reporting period.  </t>
    </r>
    <r>
      <rPr>
        <b/>
        <i/>
        <sz val="12"/>
        <color rgb="FF000000"/>
        <rFont val="Calibri"/>
        <family val="2"/>
        <charset val="161"/>
      </rPr>
      <t>Please also refer to the relevant Q&amp;A, in Section E of FAQs, regarding the definition of Top 10 clients</t>
    </r>
    <r>
      <rPr>
        <i/>
        <sz val="12"/>
        <color rgb="FF000000"/>
        <rFont val="Calibri"/>
        <family val="2"/>
        <charset val="161"/>
      </rPr>
      <t>.  All figures should be provided in EUR.</t>
    </r>
  </si>
  <si>
    <t xml:space="preserve">"Dominant shareholder" refers to a physical person that owns more than 50% of a company's  share capital and controls more than half of the voting interests in the company. </t>
  </si>
  <si>
    <t>If the answer in question 1.1 is 'YES', which is the country of the dominant shareholder's residence? Otherwise, please select 'N/A'.</t>
  </si>
  <si>
    <t>Number of clients (legal persons), that the ASP is providing the service of managing bank accounts</t>
  </si>
  <si>
    <t>Compliance Officer</t>
  </si>
  <si>
    <t>Name</t>
  </si>
  <si>
    <t>Nationality</t>
  </si>
  <si>
    <t>Country of Residence</t>
  </si>
  <si>
    <t>Date of appointment 
(DD/MM/YYYY)</t>
  </si>
  <si>
    <t>Date of resignation (DD/MM/YYYY)</t>
  </si>
  <si>
    <t xml:space="preserve">Please complete all requested details requested, about the persons that were acting as compliance officer during the reporting period.  Based on Article 9(3) of Law 196(I)/2012, the licensed person must employ a compliance officer.
(In case that the Compliance officer has not resigned please insert "NA".  Additionally, when column B of each row is completed, automatically all cells in the same row (C-F) become mandatory). </t>
  </si>
  <si>
    <t>The total number of clients (legal persons), that the ASP is providing the service of opening or managing bank accounts does not exceed the total number of clients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</si>
</sst>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quot; &quot;#,##0&quot;   &quot;;&quot;-&quot;#,##0&quot;   &quot;;&quot; -&quot;00&quot;   &quot;;&quot; &quot;@&quot; &quot;"/>
    <numFmt numFmtId="165" formatCode="[$€-402]&quot; &quot;#,##0"/>
    <numFmt numFmtId="166" formatCode="&quot; &quot;#,##0.00&quot; &quot;;&quot; (&quot;#,##0.00&quot;)&quot;;&quot; -&quot;00&quot; &quot;;&quot; &quot;@&quot; &quot;"/>
    <numFmt numFmtId="167" formatCode="dd/mm/yyyy;@"/>
  </numFmts>
  <fonts count="47" x14ac:knownFonts="1">
    <font>
      <sz val="11"/>
      <color rgb="FF000000"/>
      <name val="Calibri"/>
      <family val="2"/>
      <charset val="161"/>
    </font>
    <font>
      <sz val="11"/>
      <color theme="1"/>
      <name val="Calibri"/>
      <family val="2"/>
      <charset val="161"/>
      <scheme val="minor"/>
    </font>
    <font>
      <sz val="11"/>
      <color rgb="FF000000"/>
      <name val="Calibri"/>
      <family val="2"/>
      <charset val="161"/>
    </font>
    <font>
      <b/>
      <sz val="11"/>
      <color rgb="FF000000"/>
      <name val="Calibri"/>
      <family val="2"/>
      <charset val="161"/>
    </font>
    <font>
      <b/>
      <sz val="11"/>
      <color rgb="FFFFFFFF"/>
      <name val="Calibri"/>
      <family val="2"/>
      <charset val="161"/>
    </font>
    <font>
      <b/>
      <sz val="12"/>
      <color rgb="FF000000"/>
      <name val="Calibri"/>
      <family val="2"/>
      <charset val="161"/>
    </font>
    <font>
      <sz val="12"/>
      <color rgb="FF000000"/>
      <name val="Calibri"/>
      <family val="2"/>
      <charset val="161"/>
    </font>
    <font>
      <sz val="12"/>
      <color rgb="FF000000"/>
      <name val="Times New Roman"/>
      <family val="1"/>
      <charset val="161"/>
    </font>
    <font>
      <b/>
      <sz val="14"/>
      <color rgb="FF000000"/>
      <name val="Calibri"/>
      <family val="2"/>
      <charset val="161"/>
    </font>
    <font>
      <b/>
      <u/>
      <sz val="12"/>
      <color rgb="FF000000"/>
      <name val="Calibri"/>
      <family val="2"/>
      <charset val="161"/>
    </font>
    <font>
      <b/>
      <sz val="12"/>
      <color rgb="FFFFFFFF"/>
      <name val="Calibri"/>
      <family val="2"/>
      <charset val="161"/>
    </font>
    <font>
      <b/>
      <i/>
      <sz val="12"/>
      <color rgb="FF000000"/>
      <name val="Calibri"/>
      <family val="2"/>
      <charset val="161"/>
    </font>
    <font>
      <i/>
      <sz val="12"/>
      <color rgb="FF000000"/>
      <name val="Calibri"/>
      <family val="2"/>
      <charset val="161"/>
    </font>
    <font>
      <i/>
      <sz val="11"/>
      <color rgb="FF000000"/>
      <name val="Calibri"/>
      <family val="2"/>
      <charset val="161"/>
    </font>
    <font>
      <i/>
      <sz val="10"/>
      <color rgb="FF000000"/>
      <name val="Calibri"/>
      <family val="2"/>
      <charset val="161"/>
    </font>
    <font>
      <b/>
      <sz val="11"/>
      <color rgb="FF0066CC"/>
      <name val="Calibri"/>
      <family val="2"/>
      <charset val="161"/>
    </font>
    <font>
      <b/>
      <sz val="12"/>
      <color rgb="FF0066CC"/>
      <name val="Calibri"/>
      <family val="2"/>
      <charset val="161"/>
    </font>
    <font>
      <b/>
      <i/>
      <sz val="10"/>
      <color rgb="FF000000"/>
      <name val="Calibri"/>
      <family val="2"/>
      <charset val="161"/>
    </font>
    <font>
      <u/>
      <sz val="12"/>
      <color rgb="FF000000"/>
      <name val="Calibri"/>
      <family val="2"/>
      <charset val="161"/>
    </font>
    <font>
      <b/>
      <sz val="14"/>
      <color rgb="FFFFFFFF"/>
      <name val="Calibri"/>
      <family val="2"/>
      <charset val="161"/>
    </font>
    <font>
      <b/>
      <sz val="14"/>
      <color theme="0"/>
      <name val="Calibri"/>
      <family val="2"/>
      <charset val="161"/>
      <scheme val="minor"/>
    </font>
    <font>
      <sz val="14"/>
      <color theme="0"/>
      <name val="Calibri"/>
      <family val="2"/>
      <charset val="161"/>
    </font>
    <font>
      <b/>
      <sz val="14"/>
      <color theme="0"/>
      <name val="Calibri"/>
      <family val="2"/>
      <charset val="161"/>
    </font>
    <font>
      <sz val="11"/>
      <color theme="0" tint="-0.249977111117893"/>
      <name val="Calibri"/>
      <family val="2"/>
      <charset val="161"/>
    </font>
    <font>
      <sz val="11"/>
      <color theme="0" tint="-0.249977111117893"/>
      <name val="Calibri"/>
      <family val="2"/>
      <charset val="161"/>
      <scheme val="minor"/>
    </font>
    <font>
      <sz val="11"/>
      <color theme="1"/>
      <name val="Calibri"/>
      <family val="2"/>
      <scheme val="minor"/>
    </font>
    <font>
      <b/>
      <sz val="16"/>
      <color theme="0"/>
      <name val="Calibri"/>
      <family val="2"/>
      <charset val="161"/>
      <scheme val="minor"/>
    </font>
    <font>
      <b/>
      <sz val="12"/>
      <name val="Calibri"/>
      <family val="2"/>
      <charset val="161"/>
      <scheme val="minor"/>
    </font>
    <font>
      <sz val="12"/>
      <color theme="1"/>
      <name val="Calibri"/>
      <family val="2"/>
      <charset val="161"/>
      <scheme val="minor"/>
    </font>
    <font>
      <b/>
      <sz val="12"/>
      <color theme="8" tint="-0.249977111117893"/>
      <name val="Calibri"/>
      <family val="2"/>
      <charset val="161"/>
      <scheme val="minor"/>
    </font>
    <font>
      <b/>
      <sz val="12"/>
      <color theme="1"/>
      <name val="Calibri"/>
      <family val="2"/>
      <charset val="161"/>
      <scheme val="minor"/>
    </font>
    <font>
      <b/>
      <sz val="12"/>
      <color theme="0"/>
      <name val="Calibri"/>
      <family val="2"/>
      <charset val="161"/>
      <scheme val="minor"/>
    </font>
    <font>
      <b/>
      <sz val="12"/>
      <color indexed="8"/>
      <name val="Calibri"/>
      <family val="2"/>
      <charset val="161"/>
      <scheme val="minor"/>
    </font>
    <font>
      <sz val="12"/>
      <color indexed="8"/>
      <name val="Calibri"/>
      <family val="2"/>
      <charset val="161"/>
      <scheme val="minor"/>
    </font>
    <font>
      <sz val="12"/>
      <name val="Calibri"/>
      <family val="2"/>
      <charset val="161"/>
      <scheme val="minor"/>
    </font>
    <font>
      <i/>
      <sz val="12"/>
      <color indexed="8"/>
      <name val="Calibri"/>
      <family val="2"/>
      <charset val="161"/>
      <scheme val="minor"/>
    </font>
    <font>
      <sz val="12"/>
      <color indexed="81"/>
      <name val="Tahoma"/>
      <family val="2"/>
      <charset val="161"/>
    </font>
    <font>
      <sz val="12"/>
      <color theme="1"/>
      <name val="Calibri"/>
      <family val="2"/>
      <scheme val="minor"/>
    </font>
    <font>
      <i/>
      <sz val="12"/>
      <color theme="1"/>
      <name val="Calibri"/>
      <family val="2"/>
      <charset val="161"/>
      <scheme val="minor"/>
    </font>
    <font>
      <i/>
      <sz val="11"/>
      <color theme="1"/>
      <name val="Calibri"/>
      <family val="2"/>
      <charset val="161"/>
      <scheme val="minor"/>
    </font>
    <font>
      <b/>
      <i/>
      <sz val="12"/>
      <color theme="1"/>
      <name val="Calibri"/>
      <family val="2"/>
      <charset val="161"/>
      <scheme val="minor"/>
    </font>
    <font>
      <i/>
      <sz val="10"/>
      <color theme="1"/>
      <name val="Calibri"/>
      <family val="2"/>
      <charset val="161"/>
      <scheme val="minor"/>
    </font>
    <font>
      <b/>
      <sz val="14"/>
      <color theme="1"/>
      <name val="Times New Roman"/>
      <family val="1"/>
      <charset val="161"/>
    </font>
    <font>
      <sz val="12"/>
      <color theme="1"/>
      <name val="Times New Roman"/>
      <family val="1"/>
      <charset val="161"/>
    </font>
    <font>
      <sz val="14"/>
      <color theme="1"/>
      <name val="Calibri"/>
      <family val="2"/>
      <charset val="161"/>
      <scheme val="minor"/>
    </font>
    <font>
      <b/>
      <sz val="18"/>
      <color rgb="FF000000"/>
      <name val="Calibri"/>
      <family val="2"/>
      <charset val="161"/>
      <scheme val="minor"/>
    </font>
    <font>
      <sz val="11"/>
      <color rgb="FF000000"/>
      <name val="Calibri"/>
      <family val="2"/>
      <charset val="161"/>
      <scheme val="minor"/>
    </font>
  </fonts>
  <fills count="24">
    <fill>
      <patternFill patternType="none"/>
    </fill>
    <fill>
      <patternFill patternType="gray125"/>
    </fill>
    <fill>
      <patternFill patternType="solid">
        <fgColor rgb="FFFF4B4B"/>
        <bgColor rgb="FFFF4B4B"/>
      </patternFill>
    </fill>
    <fill>
      <patternFill patternType="solid">
        <fgColor rgb="FF009900"/>
        <bgColor rgb="FF009900"/>
      </patternFill>
    </fill>
    <fill>
      <patternFill patternType="solid">
        <fgColor rgb="FFFFFFFF"/>
        <bgColor rgb="FFFFFFFF"/>
      </patternFill>
    </fill>
    <fill>
      <patternFill patternType="solid">
        <fgColor rgb="FFE2EFDA"/>
        <bgColor rgb="FFE2EFDA"/>
      </patternFill>
    </fill>
    <fill>
      <patternFill patternType="solid">
        <fgColor rgb="FFA9D08E"/>
        <bgColor rgb="FFA9D08E"/>
      </patternFill>
    </fill>
    <fill>
      <patternFill patternType="solid">
        <fgColor rgb="FFD9D9D9"/>
        <bgColor rgb="FFD9D9D9"/>
      </patternFill>
    </fill>
    <fill>
      <patternFill patternType="solid">
        <fgColor rgb="FF2F75B5"/>
        <bgColor rgb="FF2F75B5"/>
      </patternFill>
    </fill>
    <fill>
      <patternFill patternType="solid">
        <fgColor rgb="FFBFBFBF"/>
        <bgColor rgb="FFBFBFBF"/>
      </patternFill>
    </fill>
    <fill>
      <patternFill patternType="solid">
        <fgColor theme="0" tint="-0.249977111117893"/>
        <bgColor indexed="64"/>
      </patternFill>
    </fill>
    <fill>
      <patternFill patternType="solid">
        <fgColor theme="0" tint="-0.249977111117893"/>
        <bgColor rgb="FFFFFFFF"/>
      </patternFill>
    </fill>
    <fill>
      <patternFill patternType="solid">
        <fgColor theme="8" tint="-0.249977111117893"/>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4" tint="-0.249977111117893"/>
        <bgColor rgb="FFFFFFFF"/>
      </patternFill>
    </fill>
    <fill>
      <patternFill patternType="solid">
        <fgColor theme="0" tint="-0.249977111117893"/>
        <bgColor rgb="FFBFBFBF"/>
      </patternFill>
    </fill>
    <fill>
      <patternFill patternType="solid">
        <fgColor theme="4" tint="-0.249977111117893"/>
        <bgColor rgb="FF203764"/>
      </patternFill>
    </fill>
    <fill>
      <patternFill patternType="solid">
        <fgColor rgb="FFFF0000"/>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8" tint="0.79998168889431442"/>
        <bgColor rgb="FFFFFFFF"/>
      </patternFill>
    </fill>
    <fill>
      <patternFill patternType="solid">
        <fgColor rgb="FF00FF0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A6A6A6"/>
      </left>
      <right/>
      <top style="thin">
        <color rgb="FFA6A6A6"/>
      </top>
      <bottom/>
      <diagonal/>
    </border>
    <border>
      <left/>
      <right style="thin">
        <color rgb="FFA6A6A6"/>
      </right>
      <top style="thin">
        <color rgb="FFA6A6A6"/>
      </top>
      <bottom/>
      <diagonal/>
    </border>
    <border>
      <left/>
      <right style="thin">
        <color rgb="FF000000"/>
      </right>
      <top/>
      <bottom/>
      <diagonal/>
    </border>
    <border>
      <left style="thin">
        <color rgb="FFA6A6A6"/>
      </left>
      <right/>
      <top/>
      <bottom/>
      <diagonal/>
    </border>
    <border>
      <left/>
      <right style="thin">
        <color rgb="FFA6A6A6"/>
      </right>
      <top/>
      <bottom/>
      <diagonal/>
    </border>
    <border>
      <left style="thin">
        <color rgb="FFA6A6A6"/>
      </left>
      <right/>
      <top/>
      <bottom style="thin">
        <color rgb="FFA6A6A6"/>
      </bottom>
      <diagonal/>
    </border>
    <border>
      <left/>
      <right style="thin">
        <color rgb="FFA6A6A6"/>
      </right>
      <top/>
      <bottom style="thin">
        <color rgb="FFA6A6A6"/>
      </bottom>
      <diagonal/>
    </border>
    <border>
      <left/>
      <right/>
      <top style="thin">
        <color rgb="FFA6A6A6"/>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A6A6A6"/>
      </bottom>
      <diagonal/>
    </border>
    <border>
      <left style="thin">
        <color rgb="FF000000"/>
      </left>
      <right style="thin">
        <color rgb="FF000000"/>
      </right>
      <top style="thin">
        <color rgb="FF000000"/>
      </top>
      <bottom/>
      <diagonal/>
    </border>
    <border>
      <left style="medium">
        <color rgb="FFE8E8E8"/>
      </left>
      <right style="medium">
        <color rgb="FFE8E8E8"/>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2">
    <xf numFmtId="0" fontId="0" fillId="0" borderId="0"/>
    <xf numFmtId="0" fontId="3" fillId="2" borderId="0" applyNumberFormat="0" applyBorder="0" applyAlignment="0" applyProtection="0"/>
    <xf numFmtId="0" fontId="4" fillId="3"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166" fontId="2" fillId="0" borderId="0" applyFont="0" applyFill="0" applyBorder="0" applyAlignment="0" applyProtection="0"/>
    <xf numFmtId="0" fontId="2" fillId="0" borderId="0" applyNumberFormat="0" applyFont="0" applyBorder="0" applyProtection="0"/>
    <xf numFmtId="0" fontId="2" fillId="0" borderId="0" applyNumberFormat="0" applyFont="0" applyBorder="0" applyProtection="0"/>
    <xf numFmtId="9" fontId="2" fillId="0" borderId="0" applyFont="0" applyFill="0" applyBorder="0" applyAlignment="0" applyProtection="0"/>
    <xf numFmtId="0" fontId="25" fillId="0" borderId="0"/>
  </cellStyleXfs>
  <cellXfs count="300">
    <xf numFmtId="0" fontId="0" fillId="0" borderId="0" xfId="0"/>
    <xf numFmtId="0" fontId="6" fillId="4" borderId="0" xfId="9" applyFont="1" applyFill="1" applyAlignment="1" applyProtection="1">
      <protection hidden="1"/>
    </xf>
    <xf numFmtId="0" fontId="5" fillId="4" borderId="0" xfId="9" applyFont="1" applyFill="1" applyAlignment="1" applyProtection="1">
      <alignment horizontal="left" vertical="center"/>
      <protection hidden="1"/>
    </xf>
    <xf numFmtId="0" fontId="5" fillId="4" borderId="12" xfId="9" applyFont="1" applyFill="1" applyBorder="1" applyAlignment="1" applyProtection="1">
      <alignment horizontal="left" vertical="center"/>
      <protection hidden="1"/>
    </xf>
    <xf numFmtId="0" fontId="5" fillId="4" borderId="15" xfId="9" applyFont="1" applyFill="1" applyBorder="1" applyAlignment="1" applyProtection="1">
      <alignment horizontal="left" vertical="center"/>
      <protection hidden="1"/>
    </xf>
    <xf numFmtId="0" fontId="6" fillId="4" borderId="16" xfId="9" applyFont="1" applyFill="1" applyBorder="1" applyAlignment="1" applyProtection="1">
      <protection hidden="1"/>
    </xf>
    <xf numFmtId="0" fontId="6" fillId="4" borderId="2" xfId="9" applyFont="1" applyFill="1" applyBorder="1" applyAlignment="1" applyProtection="1">
      <protection hidden="1"/>
    </xf>
    <xf numFmtId="0" fontId="6" fillId="4" borderId="3" xfId="9" applyFont="1" applyFill="1" applyBorder="1" applyAlignment="1" applyProtection="1">
      <protection hidden="1"/>
    </xf>
    <xf numFmtId="0" fontId="5" fillId="4" borderId="13" xfId="9" applyFont="1" applyFill="1" applyBorder="1" applyAlignment="1" applyProtection="1">
      <protection hidden="1"/>
    </xf>
    <xf numFmtId="0" fontId="6" fillId="4" borderId="13" xfId="9" applyFont="1" applyFill="1" applyBorder="1" applyAlignment="1" applyProtection="1">
      <protection hidden="1"/>
    </xf>
    <xf numFmtId="0" fontId="6" fillId="4" borderId="14" xfId="9" applyFont="1" applyFill="1" applyBorder="1" applyAlignment="1" applyProtection="1">
      <protection hidden="1"/>
    </xf>
    <xf numFmtId="0" fontId="6" fillId="4" borderId="6" xfId="9" applyFont="1" applyFill="1" applyBorder="1" applyAlignment="1" applyProtection="1">
      <protection hidden="1"/>
    </xf>
    <xf numFmtId="0" fontId="5" fillId="4" borderId="0" xfId="9" applyFont="1" applyFill="1" applyAlignment="1" applyProtection="1">
      <protection hidden="1"/>
    </xf>
    <xf numFmtId="0" fontId="6" fillId="4" borderId="0" xfId="9" applyFont="1" applyFill="1" applyAlignment="1" applyProtection="1">
      <alignment vertical="center"/>
      <protection hidden="1"/>
    </xf>
    <xf numFmtId="10" fontId="6" fillId="7" borderId="1" xfId="10" applyNumberFormat="1" applyFont="1" applyFill="1" applyBorder="1" applyAlignment="1" applyProtection="1">
      <alignment horizontal="right" vertical="center"/>
      <protection hidden="1"/>
    </xf>
    <xf numFmtId="0" fontId="0" fillId="4" borderId="0" xfId="8" applyFont="1" applyFill="1" applyAlignment="1" applyProtection="1">
      <protection hidden="1"/>
    </xf>
    <xf numFmtId="0" fontId="0" fillId="4" borderId="0" xfId="8" applyFont="1" applyFill="1" applyAlignment="1" applyProtection="1">
      <alignment horizontal="center"/>
      <protection hidden="1"/>
    </xf>
    <xf numFmtId="0" fontId="10" fillId="8" borderId="0" xfId="8" applyFont="1" applyFill="1" applyAlignment="1" applyProtection="1">
      <alignment horizontal="center"/>
      <protection hidden="1"/>
    </xf>
    <xf numFmtId="0" fontId="10" fillId="8" borderId="0" xfId="8" applyFont="1" applyFill="1" applyAlignment="1" applyProtection="1">
      <protection hidden="1"/>
    </xf>
    <xf numFmtId="0" fontId="20" fillId="0" borderId="0" xfId="0" applyFont="1" applyFill="1" applyBorder="1" applyAlignment="1" applyProtection="1">
      <alignment horizontal="center" vertical="top" wrapText="1"/>
      <protection hidden="1"/>
    </xf>
    <xf numFmtId="0" fontId="6" fillId="11" borderId="0" xfId="9" applyFont="1" applyFill="1" applyAlignment="1" applyProtection="1">
      <protection hidden="1"/>
    </xf>
    <xf numFmtId="0" fontId="0" fillId="0" borderId="0" xfId="8" applyFont="1" applyFill="1" applyAlignment="1" applyProtection="1">
      <protection hidden="1"/>
    </xf>
    <xf numFmtId="0" fontId="19" fillId="0" borderId="0" xfId="8" applyFont="1" applyFill="1" applyBorder="1" applyAlignment="1" applyProtection="1">
      <protection hidden="1"/>
    </xf>
    <xf numFmtId="0" fontId="5" fillId="4" borderId="0" xfId="8" applyFont="1" applyFill="1" applyBorder="1" applyAlignment="1" applyProtection="1">
      <alignment horizontal="center" vertical="center" wrapText="1"/>
      <protection hidden="1"/>
    </xf>
    <xf numFmtId="0" fontId="5" fillId="0" borderId="0" xfId="8" applyFont="1" applyFill="1" applyBorder="1" applyAlignment="1" applyProtection="1">
      <alignment vertical="center" wrapText="1"/>
      <protection hidden="1"/>
    </xf>
    <xf numFmtId="0" fontId="27" fillId="19" borderId="0" xfId="11" applyFont="1" applyFill="1" applyAlignment="1" applyProtection="1">
      <alignment horizontal="left" vertical="center"/>
      <protection hidden="1"/>
    </xf>
    <xf numFmtId="0" fontId="28" fillId="20" borderId="0" xfId="11" applyFont="1" applyFill="1" applyBorder="1" applyProtection="1">
      <protection hidden="1"/>
    </xf>
    <xf numFmtId="0" fontId="28" fillId="19" borderId="0" xfId="11" applyFont="1" applyFill="1" applyBorder="1" applyProtection="1">
      <protection hidden="1"/>
    </xf>
    <xf numFmtId="0" fontId="28" fillId="19" borderId="0" xfId="11" applyFont="1" applyFill="1" applyProtection="1">
      <protection hidden="1"/>
    </xf>
    <xf numFmtId="0" fontId="29" fillId="0" borderId="0" xfId="11" applyFont="1" applyFill="1" applyProtection="1">
      <protection hidden="1"/>
    </xf>
    <xf numFmtId="0" fontId="30" fillId="0" borderId="0" xfId="11" applyFont="1" applyFill="1" applyProtection="1">
      <protection hidden="1"/>
    </xf>
    <xf numFmtId="0" fontId="28" fillId="0" borderId="0" xfId="11" applyFont="1" applyFill="1" applyProtection="1">
      <protection hidden="1"/>
    </xf>
    <xf numFmtId="0" fontId="28" fillId="0" borderId="0" xfId="11" applyFont="1" applyFill="1" applyBorder="1" applyProtection="1">
      <protection hidden="1"/>
    </xf>
    <xf numFmtId="0" fontId="28" fillId="0" borderId="21" xfId="11" applyFont="1" applyFill="1" applyBorder="1" applyAlignment="1" applyProtection="1">
      <alignment horizontal="right"/>
      <protection hidden="1"/>
    </xf>
    <xf numFmtId="0" fontId="28" fillId="0" borderId="21" xfId="11" applyFont="1" applyFill="1" applyBorder="1" applyProtection="1">
      <protection hidden="1"/>
    </xf>
    <xf numFmtId="0" fontId="30" fillId="19" borderId="0" xfId="11" applyFont="1" applyFill="1" applyBorder="1" applyProtection="1">
      <protection hidden="1"/>
    </xf>
    <xf numFmtId="0" fontId="30" fillId="18" borderId="23" xfId="11" applyFont="1" applyFill="1" applyBorder="1" applyAlignment="1" applyProtection="1">
      <alignment horizontal="center"/>
      <protection hidden="1"/>
    </xf>
    <xf numFmtId="0" fontId="31" fillId="14" borderId="0" xfId="11" applyFont="1" applyFill="1" applyBorder="1" applyProtection="1">
      <protection hidden="1"/>
    </xf>
    <xf numFmtId="0" fontId="33" fillId="13" borderId="21" xfId="11" applyFont="1" applyFill="1" applyBorder="1" applyAlignment="1" applyProtection="1">
      <alignment horizontal="center"/>
      <protection hidden="1"/>
    </xf>
    <xf numFmtId="14" fontId="33" fillId="13" borderId="21" xfId="11" applyNumberFormat="1" applyFont="1" applyFill="1" applyBorder="1" applyAlignment="1" applyProtection="1">
      <alignment horizontal="center"/>
      <protection hidden="1"/>
    </xf>
    <xf numFmtId="0" fontId="25" fillId="19" borderId="0" xfId="11" applyFill="1" applyProtection="1">
      <protection hidden="1"/>
    </xf>
    <xf numFmtId="0" fontId="25" fillId="20" borderId="0" xfId="11" applyFill="1" applyProtection="1">
      <protection hidden="1"/>
    </xf>
    <xf numFmtId="0" fontId="37" fillId="19" borderId="0" xfId="11" applyFont="1" applyFill="1" applyAlignment="1" applyProtection="1">
      <alignment horizontal="center" vertical="center"/>
      <protection hidden="1"/>
    </xf>
    <xf numFmtId="0" fontId="38" fillId="19" borderId="0" xfId="11" applyFont="1" applyFill="1" applyBorder="1" applyAlignment="1" applyProtection="1">
      <alignment horizontal="left" vertical="center"/>
      <protection hidden="1"/>
    </xf>
    <xf numFmtId="0" fontId="31" fillId="23" borderId="0" xfId="11" applyFont="1" applyFill="1" applyBorder="1" applyAlignment="1" applyProtection="1">
      <alignment horizontal="center" vertical="center"/>
      <protection hidden="1"/>
    </xf>
    <xf numFmtId="0" fontId="25" fillId="19" borderId="0" xfId="11" applyFill="1" applyAlignment="1" applyProtection="1">
      <alignment horizontal="center" vertical="center"/>
      <protection hidden="1"/>
    </xf>
    <xf numFmtId="0" fontId="39" fillId="19" borderId="0" xfId="11" applyFont="1" applyFill="1" applyBorder="1" applyAlignment="1" applyProtection="1">
      <alignment horizontal="left" vertical="center"/>
      <protection hidden="1"/>
    </xf>
    <xf numFmtId="0" fontId="37" fillId="0" borderId="0" xfId="11" applyFont="1" applyAlignment="1" applyProtection="1">
      <alignment horizontal="center" vertical="center"/>
      <protection hidden="1"/>
    </xf>
    <xf numFmtId="0" fontId="25" fillId="0" borderId="0" xfId="11" applyProtection="1">
      <protection hidden="1"/>
    </xf>
    <xf numFmtId="0" fontId="31" fillId="19" borderId="0" xfId="11" applyFont="1" applyFill="1" applyProtection="1">
      <protection hidden="1"/>
    </xf>
    <xf numFmtId="0" fontId="25" fillId="0" borderId="0" xfId="11" applyFill="1" applyProtection="1">
      <protection hidden="1"/>
    </xf>
    <xf numFmtId="0" fontId="25" fillId="0" borderId="0" xfId="11" applyFill="1" applyAlignment="1" applyProtection="1">
      <alignment horizontal="center" vertical="center"/>
      <protection hidden="1"/>
    </xf>
    <xf numFmtId="0" fontId="31" fillId="0" borderId="0" xfId="11" applyFont="1" applyFill="1" applyProtection="1">
      <protection hidden="1"/>
    </xf>
    <xf numFmtId="0" fontId="31" fillId="0" borderId="0" xfId="11" applyFont="1" applyFill="1" applyAlignment="1" applyProtection="1">
      <alignment vertical="center"/>
      <protection hidden="1"/>
    </xf>
    <xf numFmtId="0" fontId="41" fillId="19" borderId="0" xfId="11" applyFont="1" applyFill="1" applyBorder="1" applyAlignment="1" applyProtection="1">
      <alignment horizontal="left"/>
      <protection hidden="1"/>
    </xf>
    <xf numFmtId="0" fontId="25" fillId="19" borderId="0" xfId="11" applyFill="1" applyAlignment="1" applyProtection="1">
      <alignment horizontal="center"/>
      <protection hidden="1"/>
    </xf>
    <xf numFmtId="0" fontId="42" fillId="19" borderId="0" xfId="11" applyFont="1" applyFill="1" applyAlignment="1" applyProtection="1">
      <alignment horizontal="left" vertical="center" wrapText="1"/>
      <protection hidden="1"/>
    </xf>
    <xf numFmtId="0" fontId="41" fillId="19" borderId="0" xfId="11" applyFont="1" applyFill="1" applyBorder="1" applyAlignment="1" applyProtection="1">
      <alignment horizontal="center"/>
      <protection hidden="1"/>
    </xf>
    <xf numFmtId="0" fontId="31" fillId="19" borderId="0" xfId="11" applyFont="1" applyFill="1" applyAlignment="1" applyProtection="1">
      <alignment horizontal="center" vertical="center"/>
      <protection hidden="1"/>
    </xf>
    <xf numFmtId="0" fontId="43" fillId="19" borderId="0" xfId="11" applyFont="1" applyFill="1" applyAlignment="1" applyProtection="1">
      <alignment vertical="top"/>
      <protection hidden="1"/>
    </xf>
    <xf numFmtId="0" fontId="20" fillId="19" borderId="0" xfId="11" applyFont="1" applyFill="1" applyAlignment="1" applyProtection="1">
      <alignment horizontal="center" vertical="center"/>
      <protection hidden="1"/>
    </xf>
    <xf numFmtId="0" fontId="25" fillId="14" borderId="0" xfId="11" applyFill="1" applyProtection="1">
      <protection hidden="1"/>
    </xf>
    <xf numFmtId="0" fontId="20" fillId="14" borderId="0" xfId="11" applyFont="1" applyFill="1" applyAlignment="1" applyProtection="1">
      <alignment horizontal="left" vertical="center"/>
      <protection hidden="1"/>
    </xf>
    <xf numFmtId="0" fontId="31" fillId="0" borderId="0" xfId="11" applyFont="1" applyFill="1" applyAlignment="1" applyProtection="1">
      <alignment horizontal="center" vertical="center"/>
      <protection hidden="1"/>
    </xf>
    <xf numFmtId="0" fontId="20" fillId="0" borderId="0" xfId="11" applyFont="1" applyFill="1" applyAlignment="1" applyProtection="1">
      <alignment horizontal="left" vertical="center"/>
      <protection hidden="1"/>
    </xf>
    <xf numFmtId="0" fontId="0" fillId="19" borderId="0" xfId="0" applyFill="1" applyAlignment="1" applyProtection="1">
      <alignment horizontal="center"/>
      <protection hidden="1"/>
    </xf>
    <xf numFmtId="0" fontId="0" fillId="19" borderId="0" xfId="0" applyFill="1" applyBorder="1" applyProtection="1">
      <protection hidden="1"/>
    </xf>
    <xf numFmtId="3" fontId="6" fillId="5" borderId="1" xfId="7" applyNumberFormat="1" applyFont="1" applyFill="1" applyBorder="1" applyAlignment="1" applyProtection="1">
      <alignment horizontal="right" vertical="center"/>
      <protection locked="0"/>
    </xf>
    <xf numFmtId="3" fontId="6" fillId="7" borderId="1" xfId="7" applyNumberFormat="1" applyFont="1" applyFill="1" applyBorder="1" applyAlignment="1" applyProtection="1">
      <alignment horizontal="right" vertical="center"/>
      <protection hidden="1"/>
    </xf>
    <xf numFmtId="0" fontId="1" fillId="0" borderId="0" xfId="11" applyFont="1" applyFill="1" applyProtection="1">
      <protection hidden="1"/>
    </xf>
    <xf numFmtId="3" fontId="6" fillId="5" borderId="1" xfId="7" applyNumberFormat="1" applyFont="1" applyFill="1" applyBorder="1" applyAlignment="1" applyProtection="1">
      <alignment horizontal="center" vertical="center"/>
      <protection locked="0"/>
    </xf>
    <xf numFmtId="0" fontId="1" fillId="0" borderId="0" xfId="11" applyFont="1" applyFill="1" applyAlignment="1" applyProtection="1">
      <alignment vertical="center"/>
      <protection hidden="1"/>
    </xf>
    <xf numFmtId="0" fontId="28" fillId="10" borderId="0" xfId="11" applyFont="1" applyFill="1" applyBorder="1" applyProtection="1">
      <protection hidden="1"/>
    </xf>
    <xf numFmtId="0" fontId="25" fillId="10" borderId="0" xfId="11" applyFill="1" applyProtection="1">
      <protection hidden="1"/>
    </xf>
    <xf numFmtId="0" fontId="6" fillId="4" borderId="0" xfId="9" applyFont="1" applyFill="1" applyBorder="1" applyAlignment="1" applyProtection="1">
      <protection hidden="1"/>
    </xf>
    <xf numFmtId="0" fontId="5" fillId="4" borderId="24" xfId="9" applyFont="1" applyFill="1" applyBorder="1" applyAlignment="1" applyProtection="1">
      <alignment horizontal="left" vertical="center"/>
      <protection hidden="1"/>
    </xf>
    <xf numFmtId="0" fontId="5" fillId="4" borderId="25" xfId="9" applyFont="1" applyFill="1" applyBorder="1" applyAlignment="1" applyProtection="1">
      <protection hidden="1"/>
    </xf>
    <xf numFmtId="0" fontId="6" fillId="4" borderId="25" xfId="9" applyFont="1" applyFill="1" applyBorder="1" applyAlignment="1" applyProtection="1">
      <protection hidden="1"/>
    </xf>
    <xf numFmtId="0" fontId="6" fillId="4" borderId="26" xfId="9" applyFont="1" applyFill="1" applyBorder="1" applyAlignment="1" applyProtection="1">
      <protection hidden="1"/>
    </xf>
    <xf numFmtId="0" fontId="5" fillId="4" borderId="27" xfId="9" applyFont="1" applyFill="1" applyBorder="1" applyAlignment="1" applyProtection="1">
      <alignment horizontal="left" vertical="center"/>
      <protection hidden="1"/>
    </xf>
    <xf numFmtId="0" fontId="5" fillId="4" borderId="0" xfId="9" applyFont="1" applyFill="1" applyBorder="1" applyAlignment="1" applyProtection="1">
      <protection hidden="1"/>
    </xf>
    <xf numFmtId="0" fontId="6" fillId="4" borderId="28" xfId="9" applyFont="1" applyFill="1" applyBorder="1" applyAlignment="1" applyProtection="1">
      <protection hidden="1"/>
    </xf>
    <xf numFmtId="0" fontId="6" fillId="4" borderId="29" xfId="9" applyFont="1" applyFill="1" applyBorder="1" applyAlignment="1" applyProtection="1">
      <protection hidden="1"/>
    </xf>
    <xf numFmtId="0" fontId="6" fillId="4" borderId="20" xfId="9" applyFont="1" applyFill="1" applyBorder="1" applyAlignment="1" applyProtection="1">
      <protection hidden="1"/>
    </xf>
    <xf numFmtId="0" fontId="6" fillId="4" borderId="30" xfId="9" applyFont="1" applyFill="1" applyBorder="1" applyAlignment="1" applyProtection="1">
      <protection hidden="1"/>
    </xf>
    <xf numFmtId="0" fontId="13" fillId="4" borderId="0" xfId="9" applyFont="1" applyFill="1" applyAlignment="1" applyProtection="1">
      <alignment vertical="center" wrapText="1"/>
      <protection hidden="1"/>
    </xf>
    <xf numFmtId="0" fontId="13" fillId="4" borderId="0" xfId="9" applyFont="1" applyFill="1" applyAlignment="1" applyProtection="1">
      <alignment horizontal="left" vertical="center" wrapText="1"/>
      <protection hidden="1"/>
    </xf>
    <xf numFmtId="0" fontId="4" fillId="8" borderId="1" xfId="9" applyFont="1" applyFill="1" applyBorder="1" applyAlignment="1" applyProtection="1">
      <alignment vertical="center"/>
      <protection hidden="1"/>
    </xf>
    <xf numFmtId="0" fontId="4" fillId="8" borderId="1" xfId="9" applyFont="1" applyFill="1" applyBorder="1" applyAlignment="1" applyProtection="1">
      <alignment horizontal="left" vertical="center" indent="1"/>
      <protection hidden="1"/>
    </xf>
    <xf numFmtId="0" fontId="4" fillId="8" borderId="1" xfId="9" applyFont="1" applyFill="1" applyBorder="1" applyAlignment="1" applyProtection="1">
      <alignment horizontal="left" vertical="center" wrapText="1" indent="1"/>
      <protection hidden="1"/>
    </xf>
    <xf numFmtId="0" fontId="6" fillId="0" borderId="1" xfId="9" applyFont="1" applyFill="1" applyBorder="1" applyAlignment="1" applyProtection="1">
      <protection hidden="1"/>
    </xf>
    <xf numFmtId="0" fontId="6" fillId="5" borderId="1" xfId="7" applyNumberFormat="1" applyFont="1" applyFill="1" applyBorder="1" applyAlignment="1" applyProtection="1">
      <alignment horizontal="center" vertical="center"/>
      <protection locked="0"/>
    </xf>
    <xf numFmtId="167" fontId="6" fillId="5" borderId="1" xfId="7" applyNumberFormat="1" applyFont="1" applyFill="1" applyBorder="1" applyAlignment="1" applyProtection="1">
      <alignment horizontal="center" vertical="center"/>
      <protection locked="0"/>
    </xf>
    <xf numFmtId="0" fontId="5" fillId="0" borderId="0" xfId="8" applyFont="1" applyFill="1" applyBorder="1" applyAlignment="1" applyProtection="1">
      <alignment horizontal="center" vertical="center" wrapText="1"/>
      <protection hidden="1"/>
    </xf>
    <xf numFmtId="0" fontId="8" fillId="4" borderId="0" xfId="8" applyFont="1" applyFill="1" applyAlignment="1" applyProtection="1">
      <protection hidden="1"/>
    </xf>
    <xf numFmtId="0" fontId="44" fillId="19" borderId="0" xfId="11" applyFont="1" applyFill="1" applyProtection="1">
      <protection hidden="1"/>
    </xf>
    <xf numFmtId="0" fontId="45" fillId="0" borderId="0" xfId="11" applyFont="1" applyAlignment="1" applyProtection="1">
      <alignment horizontal="left" vertical="center"/>
      <protection hidden="1"/>
    </xf>
    <xf numFmtId="0" fontId="7" fillId="5" borderId="0" xfId="0" applyFont="1" applyFill="1" applyAlignment="1" applyProtection="1">
      <alignment horizontal="left" vertical="center" wrapText="1"/>
      <protection hidden="1"/>
    </xf>
    <xf numFmtId="0" fontId="7" fillId="6" borderId="0" xfId="0" applyFont="1" applyFill="1" applyAlignment="1" applyProtection="1">
      <alignment horizontal="left" vertical="center" wrapText="1"/>
      <protection hidden="1"/>
    </xf>
    <xf numFmtId="0" fontId="0" fillId="22" borderId="0" xfId="8" applyFont="1" applyFill="1" applyAlignment="1" applyProtection="1">
      <alignment horizontal="left" vertical="center"/>
      <protection hidden="1"/>
    </xf>
    <xf numFmtId="0" fontId="33" fillId="21" borderId="21" xfId="11" applyNumberFormat="1" applyFont="1" applyFill="1" applyBorder="1" applyAlignment="1" applyProtection="1">
      <alignment wrapText="1"/>
      <protection locked="0"/>
    </xf>
    <xf numFmtId="167" fontId="33" fillId="21" borderId="21" xfId="11" applyNumberFormat="1" applyFont="1" applyFill="1" applyBorder="1" applyAlignment="1" applyProtection="1">
      <alignment horizontal="right"/>
      <protection locked="0"/>
    </xf>
    <xf numFmtId="167" fontId="33" fillId="21" borderId="21" xfId="11" applyNumberFormat="1" applyFont="1" applyFill="1" applyBorder="1" applyProtection="1">
      <protection locked="0"/>
    </xf>
    <xf numFmtId="1" fontId="33" fillId="21" borderId="21" xfId="11" applyNumberFormat="1" applyFont="1" applyFill="1" applyBorder="1" applyAlignment="1" applyProtection="1">
      <alignment wrapText="1"/>
      <protection locked="0"/>
    </xf>
    <xf numFmtId="0" fontId="6" fillId="4" borderId="0" xfId="8" applyFont="1" applyFill="1" applyBorder="1" applyAlignment="1" applyProtection="1">
      <protection hidden="1"/>
    </xf>
    <xf numFmtId="0" fontId="6" fillId="4" borderId="0" xfId="8" applyFont="1" applyFill="1" applyBorder="1" applyAlignment="1" applyProtection="1">
      <alignment horizontal="left" vertical="center"/>
      <protection hidden="1"/>
    </xf>
    <xf numFmtId="0" fontId="6" fillId="0" borderId="0" xfId="8" applyFont="1" applyFill="1" applyAlignment="1" applyProtection="1">
      <protection hidden="1"/>
    </xf>
    <xf numFmtId="0" fontId="6" fillId="10" borderId="0" xfId="8" applyFont="1" applyFill="1" applyAlignment="1" applyProtection="1">
      <protection hidden="1"/>
    </xf>
    <xf numFmtId="0" fontId="5" fillId="10" borderId="0" xfId="8" applyFont="1" applyFill="1" applyAlignment="1" applyProtection="1">
      <alignment horizontal="center" vertical="center" wrapText="1"/>
      <protection hidden="1"/>
    </xf>
    <xf numFmtId="0" fontId="0" fillId="0" borderId="0" xfId="0" applyProtection="1">
      <protection hidden="1"/>
    </xf>
    <xf numFmtId="0" fontId="6" fillId="4" borderId="0" xfId="8" applyFont="1" applyFill="1" applyAlignment="1" applyProtection="1">
      <alignment horizontal="center" vertical="center"/>
      <protection hidden="1"/>
    </xf>
    <xf numFmtId="0" fontId="11" fillId="4" borderId="0" xfId="8" applyFont="1" applyFill="1" applyAlignment="1" applyProtection="1">
      <alignment vertical="center" wrapText="1"/>
      <protection hidden="1"/>
    </xf>
    <xf numFmtId="0" fontId="11" fillId="0" borderId="0" xfId="8" applyFont="1" applyFill="1" applyAlignment="1" applyProtection="1">
      <alignment vertical="center" wrapText="1"/>
      <protection hidden="1"/>
    </xf>
    <xf numFmtId="0" fontId="6" fillId="10" borderId="0" xfId="8" applyFont="1" applyFill="1" applyAlignment="1" applyProtection="1">
      <alignment horizontal="center" vertical="center"/>
      <protection hidden="1"/>
    </xf>
    <xf numFmtId="0" fontId="6" fillId="0" borderId="0" xfId="8" applyFont="1" applyFill="1" applyAlignment="1" applyProtection="1">
      <alignment horizontal="center" vertical="center"/>
      <protection hidden="1"/>
    </xf>
    <xf numFmtId="0" fontId="5" fillId="4" borderId="4" xfId="8" applyFont="1" applyFill="1" applyBorder="1" applyAlignment="1" applyProtection="1">
      <alignment horizontal="center" vertical="center"/>
      <protection hidden="1"/>
    </xf>
    <xf numFmtId="0" fontId="5" fillId="0" borderId="0" xfId="8" applyFont="1" applyFill="1" applyBorder="1" applyAlignment="1" applyProtection="1">
      <alignment horizontal="left" vertical="center" wrapText="1"/>
      <protection hidden="1"/>
    </xf>
    <xf numFmtId="0" fontId="11" fillId="4" borderId="7" xfId="8" applyFont="1" applyFill="1" applyBorder="1" applyAlignment="1" applyProtection="1">
      <alignment vertical="center" wrapText="1"/>
      <protection hidden="1"/>
    </xf>
    <xf numFmtId="0" fontId="11" fillId="4" borderId="8" xfId="8" applyFont="1" applyFill="1" applyBorder="1" applyAlignment="1" applyProtection="1">
      <alignment vertical="center" wrapText="1"/>
      <protection hidden="1"/>
    </xf>
    <xf numFmtId="0" fontId="11" fillId="0" borderId="0" xfId="8" applyFont="1" applyFill="1" applyBorder="1" applyAlignment="1" applyProtection="1">
      <alignment vertical="center" wrapText="1"/>
      <protection hidden="1"/>
    </xf>
    <xf numFmtId="0" fontId="6" fillId="4" borderId="9" xfId="8" applyFont="1" applyFill="1" applyBorder="1" applyAlignment="1" applyProtection="1">
      <alignment horizontal="center" vertical="center"/>
      <protection hidden="1"/>
    </xf>
    <xf numFmtId="0" fontId="6" fillId="0" borderId="0" xfId="8" applyFont="1" applyFill="1" applyBorder="1" applyAlignment="1" applyProtection="1">
      <alignment horizontal="left" vertical="center" wrapText="1"/>
      <protection hidden="1"/>
    </xf>
    <xf numFmtId="0" fontId="5" fillId="4" borderId="0" xfId="8" applyFont="1" applyFill="1" applyAlignment="1" applyProtection="1">
      <alignment vertical="center" wrapText="1"/>
      <protection hidden="1"/>
    </xf>
    <xf numFmtId="0" fontId="5" fillId="0" borderId="0" xfId="8" applyFont="1" applyFill="1" applyAlignment="1" applyProtection="1">
      <alignment vertical="center" wrapText="1"/>
      <protection hidden="1"/>
    </xf>
    <xf numFmtId="0" fontId="5" fillId="4" borderId="7" xfId="8" applyFont="1" applyFill="1" applyBorder="1" applyAlignment="1" applyProtection="1">
      <alignment vertical="center" wrapText="1"/>
      <protection hidden="1"/>
    </xf>
    <xf numFmtId="0" fontId="5" fillId="4" borderId="8" xfId="8" applyFont="1" applyFill="1" applyBorder="1" applyAlignment="1" applyProtection="1">
      <alignment vertical="center" wrapText="1"/>
      <protection hidden="1"/>
    </xf>
    <xf numFmtId="0" fontId="5" fillId="4" borderId="7" xfId="8" applyFont="1" applyFill="1" applyBorder="1" applyAlignment="1" applyProtection="1">
      <alignment horizontal="center" vertical="center"/>
      <protection hidden="1"/>
    </xf>
    <xf numFmtId="0" fontId="6" fillId="4" borderId="7" xfId="8" applyFont="1" applyFill="1" applyBorder="1" applyAlignment="1" applyProtection="1">
      <alignment horizontal="center" vertical="center"/>
      <protection hidden="1"/>
    </xf>
    <xf numFmtId="0" fontId="5" fillId="4" borderId="7" xfId="8" applyFont="1" applyFill="1" applyBorder="1" applyAlignment="1" applyProtection="1">
      <alignment horizontal="center" vertical="center" wrapText="1"/>
      <protection hidden="1"/>
    </xf>
    <xf numFmtId="0" fontId="5" fillId="0" borderId="8" xfId="8" applyFont="1" applyFill="1" applyBorder="1" applyAlignment="1" applyProtection="1">
      <alignment vertical="center" wrapText="1"/>
      <protection hidden="1"/>
    </xf>
    <xf numFmtId="0" fontId="5" fillId="4" borderId="0" xfId="8" applyFont="1" applyFill="1" applyAlignment="1" applyProtection="1">
      <alignment horizontal="center" vertical="center" wrapText="1"/>
      <protection hidden="1"/>
    </xf>
    <xf numFmtId="0" fontId="5" fillId="0" borderId="0" xfId="8" applyFont="1" applyFill="1" applyAlignment="1" applyProtection="1">
      <alignment horizontal="left" vertical="center" wrapText="1"/>
      <protection hidden="1"/>
    </xf>
    <xf numFmtId="0" fontId="5" fillId="4" borderId="0" xfId="8" applyFont="1" applyFill="1" applyAlignment="1" applyProtection="1">
      <alignment horizontal="left" vertical="center" wrapText="1"/>
      <protection hidden="1"/>
    </xf>
    <xf numFmtId="0" fontId="6" fillId="0" borderId="0" xfId="8" applyFont="1" applyFill="1" applyBorder="1" applyAlignment="1" applyProtection="1">
      <alignment horizontal="justify" vertical="center" wrapText="1"/>
      <protection hidden="1"/>
    </xf>
    <xf numFmtId="0" fontId="5" fillId="4" borderId="4" xfId="8" applyFont="1" applyFill="1" applyBorder="1" applyAlignment="1" applyProtection="1">
      <alignment horizontal="center" vertical="center" wrapText="1"/>
      <protection hidden="1"/>
    </xf>
    <xf numFmtId="0" fontId="5" fillId="4" borderId="11" xfId="8" applyFont="1" applyFill="1" applyBorder="1" applyAlignment="1" applyProtection="1">
      <alignment vertical="center" wrapText="1"/>
      <protection hidden="1"/>
    </xf>
    <xf numFmtId="0" fontId="5" fillId="4" borderId="5" xfId="8" applyFont="1" applyFill="1" applyBorder="1" applyAlignment="1" applyProtection="1">
      <alignment vertical="center" wrapText="1"/>
      <protection hidden="1"/>
    </xf>
    <xf numFmtId="0" fontId="0" fillId="10" borderId="0" xfId="8" applyFont="1" applyFill="1" applyAlignment="1" applyProtection="1">
      <protection hidden="1"/>
    </xf>
    <xf numFmtId="0" fontId="6" fillId="4" borderId="0" xfId="8" applyFont="1" applyFill="1" applyBorder="1" applyAlignment="1" applyProtection="1">
      <alignment horizontal="center" vertical="center"/>
      <protection hidden="1"/>
    </xf>
    <xf numFmtId="166" fontId="5" fillId="0" borderId="0" xfId="8" applyNumberFormat="1" applyFont="1" applyBorder="1" applyAlignment="1" applyProtection="1">
      <alignment horizontal="center" vertical="center"/>
      <protection hidden="1"/>
    </xf>
    <xf numFmtId="0" fontId="5" fillId="4" borderId="0" xfId="8" applyFont="1" applyFill="1" applyAlignment="1" applyProtection="1">
      <alignment horizontal="center" vertical="center"/>
      <protection hidden="1"/>
    </xf>
    <xf numFmtId="0" fontId="6" fillId="11" borderId="0" xfId="8" applyFont="1" applyFill="1" applyAlignment="1" applyProtection="1">
      <alignment horizontal="center" vertical="center"/>
      <protection hidden="1"/>
    </xf>
    <xf numFmtId="0" fontId="5" fillId="11" borderId="0" xfId="8" applyFont="1" applyFill="1" applyAlignment="1" applyProtection="1">
      <alignment horizontal="center" vertical="center"/>
      <protection hidden="1"/>
    </xf>
    <xf numFmtId="0" fontId="5" fillId="11" borderId="0" xfId="8" applyFont="1" applyFill="1" applyAlignment="1" applyProtection="1">
      <alignment vertical="center" wrapText="1"/>
      <protection hidden="1"/>
    </xf>
    <xf numFmtId="164" fontId="6" fillId="11" borderId="0" xfId="7" applyNumberFormat="1" applyFont="1" applyFill="1" applyAlignment="1" applyProtection="1">
      <alignment horizontal="center" vertical="center"/>
      <protection hidden="1"/>
    </xf>
    <xf numFmtId="0" fontId="6" fillId="11" borderId="0" xfId="8" applyFont="1" applyFill="1" applyAlignment="1" applyProtection="1">
      <protection hidden="1"/>
    </xf>
    <xf numFmtId="0" fontId="6" fillId="11" borderId="0" xfId="8" applyFont="1" applyFill="1" applyAlignment="1" applyProtection="1">
      <alignment vertical="center" wrapText="1"/>
      <protection hidden="1"/>
    </xf>
    <xf numFmtId="0" fontId="6" fillId="10" borderId="0" xfId="8" applyFont="1" applyFill="1" applyAlignment="1" applyProtection="1">
      <alignment vertical="center" wrapText="1"/>
      <protection hidden="1"/>
    </xf>
    <xf numFmtId="0" fontId="0" fillId="10" borderId="0" xfId="0" applyFill="1" applyProtection="1">
      <protection hidden="1"/>
    </xf>
    <xf numFmtId="0" fontId="6" fillId="10" borderId="0" xfId="8" applyFont="1" applyFill="1" applyAlignment="1" applyProtection="1">
      <alignment horizontal="left" vertical="center"/>
      <protection hidden="1"/>
    </xf>
    <xf numFmtId="0" fontId="6" fillId="0" borderId="0" xfId="8" applyFont="1" applyFill="1" applyAlignment="1" applyProtection="1">
      <alignment horizontal="left" vertical="center"/>
      <protection hidden="1"/>
    </xf>
    <xf numFmtId="3" fontId="6" fillId="5" borderId="1" xfId="8" applyNumberFormat="1" applyFont="1" applyFill="1" applyBorder="1" applyAlignment="1" applyProtection="1">
      <alignment horizontal="left" vertical="center" wrapText="1"/>
      <protection locked="0"/>
    </xf>
    <xf numFmtId="0" fontId="8" fillId="4" borderId="0" xfId="8" applyFont="1" applyFill="1" applyAlignment="1" applyProtection="1">
      <alignment vertical="center"/>
      <protection hidden="1"/>
    </xf>
    <xf numFmtId="0" fontId="23" fillId="10" borderId="0" xfId="0" applyFont="1" applyFill="1" applyProtection="1">
      <protection hidden="1"/>
    </xf>
    <xf numFmtId="0" fontId="6" fillId="4" borderId="0" xfId="8" applyFont="1" applyFill="1" applyAlignment="1" applyProtection="1">
      <protection hidden="1"/>
    </xf>
    <xf numFmtId="0" fontId="8" fillId="4" borderId="0" xfId="8" applyFont="1" applyFill="1" applyAlignment="1" applyProtection="1">
      <alignment vertical="center" wrapText="1"/>
      <protection hidden="1"/>
    </xf>
    <xf numFmtId="0" fontId="5" fillId="4" borderId="0" xfId="8" applyFont="1" applyFill="1" applyAlignment="1" applyProtection="1">
      <alignment horizontal="right" vertical="center"/>
      <protection hidden="1"/>
    </xf>
    <xf numFmtId="0" fontId="12" fillId="4" borderId="20" xfId="8" applyFont="1" applyFill="1" applyBorder="1" applyAlignment="1" applyProtection="1">
      <alignment horizontal="left"/>
      <protection hidden="1"/>
    </xf>
    <xf numFmtId="0" fontId="5" fillId="4" borderId="20" xfId="8" applyFont="1" applyFill="1" applyBorder="1" applyAlignment="1" applyProtection="1">
      <alignment horizontal="right" vertical="center"/>
      <protection hidden="1"/>
    </xf>
    <xf numFmtId="0" fontId="5" fillId="4" borderId="6" xfId="8" applyFont="1" applyFill="1" applyBorder="1" applyAlignment="1" applyProtection="1">
      <alignment horizontal="left" vertical="center" wrapText="1"/>
      <protection hidden="1"/>
    </xf>
    <xf numFmtId="0" fontId="5" fillId="4" borderId="15" xfId="8" applyFont="1" applyFill="1" applyBorder="1" applyAlignment="1" applyProtection="1">
      <alignment horizontal="center" vertical="center"/>
      <protection hidden="1"/>
    </xf>
    <xf numFmtId="0" fontId="6" fillId="4" borderId="0" xfId="8" applyFont="1" applyFill="1" applyAlignment="1" applyProtection="1">
      <alignment horizontal="left" vertical="center" wrapText="1"/>
      <protection hidden="1"/>
    </xf>
    <xf numFmtId="0" fontId="0" fillId="4" borderId="6" xfId="8" applyFont="1" applyFill="1" applyBorder="1" applyAlignment="1" applyProtection="1">
      <protection hidden="1"/>
    </xf>
    <xf numFmtId="0" fontId="0" fillId="4" borderId="15" xfId="8" applyFont="1" applyFill="1" applyBorder="1" applyAlignment="1" applyProtection="1">
      <protection hidden="1"/>
    </xf>
    <xf numFmtId="0" fontId="6" fillId="4" borderId="0" xfId="8" applyFont="1" applyFill="1" applyAlignment="1" applyProtection="1">
      <alignment horizontal="left" vertical="top" wrapText="1"/>
      <protection hidden="1"/>
    </xf>
    <xf numFmtId="0" fontId="0" fillId="4" borderId="6" xfId="8" applyFont="1" applyFill="1" applyBorder="1" applyAlignment="1" applyProtection="1">
      <alignment vertical="center"/>
      <protection hidden="1"/>
    </xf>
    <xf numFmtId="0" fontId="6" fillId="4" borderId="0" xfId="8" applyFont="1" applyFill="1" applyAlignment="1" applyProtection="1">
      <alignment vertical="top" wrapText="1"/>
      <protection hidden="1"/>
    </xf>
    <xf numFmtId="0" fontId="0" fillId="4" borderId="0" xfId="8" applyFont="1" applyFill="1" applyAlignment="1" applyProtection="1">
      <alignment vertical="center"/>
      <protection hidden="1"/>
    </xf>
    <xf numFmtId="0" fontId="23" fillId="16" borderId="0" xfId="8" applyFont="1" applyFill="1" applyAlignment="1" applyProtection="1">
      <protection hidden="1"/>
    </xf>
    <xf numFmtId="0" fontId="0" fillId="4" borderId="0" xfId="8" applyFont="1" applyFill="1" applyAlignment="1" applyProtection="1">
      <alignment vertical="top" wrapText="1"/>
      <protection hidden="1"/>
    </xf>
    <xf numFmtId="0" fontId="0" fillId="4" borderId="6" xfId="8" applyFont="1" applyFill="1" applyBorder="1" applyAlignment="1" applyProtection="1">
      <alignment vertical="top" wrapText="1"/>
      <protection hidden="1"/>
    </xf>
    <xf numFmtId="0" fontId="6" fillId="4" borderId="0" xfId="8" applyFont="1" applyFill="1" applyAlignment="1" applyProtection="1">
      <alignment wrapText="1"/>
      <protection hidden="1"/>
    </xf>
    <xf numFmtId="0" fontId="0" fillId="16" borderId="0" xfId="8" applyFont="1" applyFill="1" applyAlignment="1" applyProtection="1">
      <protection hidden="1"/>
    </xf>
    <xf numFmtId="0" fontId="6" fillId="4" borderId="0" xfId="8" applyFont="1" applyFill="1" applyAlignment="1" applyProtection="1">
      <alignment vertical="center"/>
      <protection hidden="1"/>
    </xf>
    <xf numFmtId="0" fontId="6" fillId="4" borderId="0" xfId="8" applyFont="1" applyFill="1" applyAlignment="1" applyProtection="1">
      <alignment vertical="center" wrapText="1"/>
      <protection hidden="1"/>
    </xf>
    <xf numFmtId="0" fontId="5" fillId="4" borderId="16" xfId="8" applyFont="1" applyFill="1" applyBorder="1" applyAlignment="1" applyProtection="1">
      <alignment horizontal="center" vertical="center"/>
      <protection hidden="1"/>
    </xf>
    <xf numFmtId="0" fontId="6" fillId="4" borderId="2" xfId="8" applyFont="1" applyFill="1" applyBorder="1" applyAlignment="1" applyProtection="1">
      <alignment horizontal="left" vertical="top" wrapText="1"/>
      <protection hidden="1"/>
    </xf>
    <xf numFmtId="0" fontId="6" fillId="4" borderId="2" xfId="8" applyFont="1" applyFill="1" applyBorder="1" applyAlignment="1" applyProtection="1">
      <alignment wrapText="1"/>
      <protection hidden="1"/>
    </xf>
    <xf numFmtId="0" fontId="0" fillId="4" borderId="2" xfId="8" applyFont="1" applyFill="1" applyBorder="1" applyAlignment="1" applyProtection="1">
      <protection hidden="1"/>
    </xf>
    <xf numFmtId="0" fontId="0" fillId="4" borderId="3" xfId="8" applyFont="1" applyFill="1" applyBorder="1" applyAlignment="1" applyProtection="1">
      <protection hidden="1"/>
    </xf>
    <xf numFmtId="0" fontId="6" fillId="16" borderId="0" xfId="8" applyFont="1" applyFill="1" applyAlignment="1" applyProtection="1">
      <protection hidden="1"/>
    </xf>
    <xf numFmtId="0" fontId="0" fillId="9" borderId="0" xfId="8" applyFont="1" applyFill="1" applyAlignment="1" applyProtection="1">
      <protection hidden="1"/>
    </xf>
    <xf numFmtId="0" fontId="6" fillId="9" borderId="0" xfId="8" applyFont="1" applyFill="1" applyAlignment="1" applyProtection="1">
      <protection hidden="1"/>
    </xf>
    <xf numFmtId="0" fontId="6" fillId="6" borderId="1" xfId="8" applyFont="1" applyFill="1" applyBorder="1" applyAlignment="1" applyProtection="1">
      <alignment horizontal="left" vertical="center" wrapText="1"/>
      <protection locked="0"/>
    </xf>
    <xf numFmtId="0" fontId="5" fillId="4" borderId="0" xfId="8" applyFont="1" applyFill="1" applyAlignment="1" applyProtection="1">
      <protection hidden="1"/>
    </xf>
    <xf numFmtId="0" fontId="0" fillId="0" borderId="0" xfId="8" applyFont="1" applyFill="1" applyBorder="1" applyAlignment="1" applyProtection="1">
      <protection hidden="1"/>
    </xf>
    <xf numFmtId="0" fontId="5" fillId="4" borderId="27" xfId="8" applyFont="1" applyFill="1" applyBorder="1" applyAlignment="1" applyProtection="1">
      <alignment horizontal="center" vertical="center"/>
      <protection hidden="1"/>
    </xf>
    <xf numFmtId="0" fontId="0" fillId="0" borderId="15" xfId="8" applyFont="1" applyFill="1" applyBorder="1" applyAlignment="1" applyProtection="1">
      <protection hidden="1"/>
    </xf>
    <xf numFmtId="0" fontId="0" fillId="0" borderId="15" xfId="8" applyFont="1" applyFill="1" applyBorder="1" applyAlignment="1" applyProtection="1">
      <alignment vertical="center"/>
      <protection hidden="1"/>
    </xf>
    <xf numFmtId="0" fontId="14" fillId="4" borderId="0" xfId="8" applyFont="1" applyFill="1" applyAlignment="1" applyProtection="1">
      <alignment horizontal="center" wrapText="1"/>
      <protection hidden="1"/>
    </xf>
    <xf numFmtId="0" fontId="23" fillId="10" borderId="0" xfId="8" applyFont="1" applyFill="1" applyAlignment="1" applyProtection="1">
      <protection hidden="1"/>
    </xf>
    <xf numFmtId="0" fontId="8" fillId="4" borderId="0" xfId="8" applyFont="1" applyFill="1" applyAlignment="1" applyProtection="1">
      <alignment horizontal="left"/>
      <protection hidden="1"/>
    </xf>
    <xf numFmtId="0" fontId="3" fillId="4" borderId="1" xfId="8" applyFont="1" applyFill="1" applyBorder="1" applyAlignment="1" applyProtection="1">
      <alignment vertical="center"/>
      <protection hidden="1"/>
    </xf>
    <xf numFmtId="0" fontId="3" fillId="4" borderId="1" xfId="8" applyFont="1" applyFill="1" applyBorder="1" applyAlignment="1" applyProtection="1">
      <alignment horizontal="center" vertical="center" wrapText="1"/>
      <protection hidden="1"/>
    </xf>
    <xf numFmtId="0" fontId="3" fillId="4" borderId="18" xfId="8" applyFont="1" applyFill="1" applyBorder="1" applyAlignment="1" applyProtection="1">
      <alignment horizontal="center" vertical="center" wrapText="1"/>
      <protection hidden="1"/>
    </xf>
    <xf numFmtId="0" fontId="0" fillId="4" borderId="0" xfId="8" applyFont="1" applyFill="1" applyAlignment="1" applyProtection="1">
      <alignment horizontal="right"/>
      <protection hidden="1"/>
    </xf>
    <xf numFmtId="0" fontId="24" fillId="10" borderId="0" xfId="0" applyFont="1" applyFill="1" applyProtection="1">
      <protection hidden="1"/>
    </xf>
    <xf numFmtId="0" fontId="15" fillId="4" borderId="1" xfId="8" applyFont="1" applyFill="1" applyBorder="1" applyAlignment="1" applyProtection="1">
      <alignment horizontal="center" vertical="center"/>
      <protection hidden="1"/>
    </xf>
    <xf numFmtId="0" fontId="14" fillId="4" borderId="0" xfId="8" applyFont="1" applyFill="1" applyAlignment="1" applyProtection="1">
      <alignment vertical="top" wrapText="1"/>
      <protection hidden="1"/>
    </xf>
    <xf numFmtId="0" fontId="6" fillId="10" borderId="19" xfId="8" applyFont="1" applyFill="1" applyBorder="1" applyAlignment="1" applyProtection="1">
      <alignment vertical="top" wrapText="1"/>
      <protection hidden="1"/>
    </xf>
    <xf numFmtId="0" fontId="14" fillId="11" borderId="0" xfId="8" applyFont="1" applyFill="1" applyAlignment="1" applyProtection="1">
      <alignment vertical="top" wrapText="1"/>
      <protection hidden="1"/>
    </xf>
    <xf numFmtId="0" fontId="0" fillId="11" borderId="0" xfId="8" applyFont="1" applyFill="1" applyAlignment="1" applyProtection="1">
      <protection hidden="1"/>
    </xf>
    <xf numFmtId="0" fontId="5" fillId="4" borderId="0" xfId="8" applyFont="1" applyFill="1" applyAlignment="1" applyProtection="1">
      <alignment vertical="center"/>
      <protection hidden="1"/>
    </xf>
    <xf numFmtId="10" fontId="0" fillId="4" borderId="0" xfId="10" applyNumberFormat="1" applyFont="1" applyFill="1" applyProtection="1">
      <protection hidden="1"/>
    </xf>
    <xf numFmtId="0" fontId="8" fillId="4" borderId="0" xfId="8" applyFont="1" applyFill="1" applyAlignment="1" applyProtection="1">
      <alignment horizontal="left" vertical="center" wrapText="1"/>
      <protection hidden="1"/>
    </xf>
    <xf numFmtId="10" fontId="5" fillId="4" borderId="11" xfId="10" applyNumberFormat="1" applyFont="1" applyFill="1" applyBorder="1" applyAlignment="1" applyProtection="1">
      <alignment horizontal="center" vertical="center" wrapText="1"/>
      <protection hidden="1"/>
    </xf>
    <xf numFmtId="0" fontId="0" fillId="4" borderId="5" xfId="8" applyFont="1" applyFill="1" applyBorder="1" applyAlignment="1" applyProtection="1">
      <protection hidden="1"/>
    </xf>
    <xf numFmtId="10" fontId="5" fillId="4" borderId="0" xfId="10" applyNumberFormat="1" applyFont="1" applyFill="1" applyAlignment="1" applyProtection="1">
      <alignment horizontal="center" vertical="center" wrapText="1"/>
      <protection hidden="1"/>
    </xf>
    <xf numFmtId="0" fontId="0" fillId="4" borderId="8" xfId="8" applyFont="1" applyFill="1" applyBorder="1" applyAlignment="1" applyProtection="1">
      <protection hidden="1"/>
    </xf>
    <xf numFmtId="0" fontId="0" fillId="4" borderId="7" xfId="8" applyFont="1" applyFill="1" applyBorder="1" applyAlignment="1" applyProtection="1">
      <protection hidden="1"/>
    </xf>
    <xf numFmtId="166" fontId="0" fillId="4" borderId="8" xfId="8" applyNumberFormat="1" applyFont="1" applyFill="1" applyBorder="1" applyAlignment="1" applyProtection="1">
      <protection hidden="1"/>
    </xf>
    <xf numFmtId="0" fontId="14" fillId="4" borderId="0" xfId="8" applyFont="1" applyFill="1" applyAlignment="1" applyProtection="1">
      <alignment horizontal="left" vertical="center" wrapText="1"/>
      <protection hidden="1"/>
    </xf>
    <xf numFmtId="0" fontId="0" fillId="4" borderId="0" xfId="8" applyFont="1" applyFill="1" applyAlignment="1" applyProtection="1">
      <alignment horizontal="right" vertical="center"/>
      <protection hidden="1"/>
    </xf>
    <xf numFmtId="10" fontId="0" fillId="4" borderId="0" xfId="10" applyNumberFormat="1" applyFont="1" applyFill="1" applyAlignment="1" applyProtection="1">
      <alignment horizontal="right" vertical="center"/>
      <protection hidden="1"/>
    </xf>
    <xf numFmtId="9" fontId="0" fillId="4" borderId="0" xfId="10" applyFont="1" applyFill="1" applyProtection="1">
      <protection hidden="1"/>
    </xf>
    <xf numFmtId="0" fontId="14" fillId="4" borderId="0" xfId="8" applyFont="1" applyFill="1" applyAlignment="1" applyProtection="1">
      <alignment horizontal="left" vertical="top" wrapText="1"/>
      <protection hidden="1"/>
    </xf>
    <xf numFmtId="164" fontId="0" fillId="4" borderId="0" xfId="8" applyNumberFormat="1" applyFont="1" applyFill="1" applyAlignment="1" applyProtection="1">
      <protection hidden="1"/>
    </xf>
    <xf numFmtId="0" fontId="14" fillId="4" borderId="0" xfId="8" applyFont="1" applyFill="1" applyAlignment="1" applyProtection="1">
      <protection hidden="1"/>
    </xf>
    <xf numFmtId="10" fontId="6" fillId="4" borderId="0" xfId="10" applyNumberFormat="1" applyFont="1" applyFill="1" applyAlignment="1" applyProtection="1">
      <alignment horizontal="right" vertical="center"/>
      <protection hidden="1"/>
    </xf>
    <xf numFmtId="0" fontId="0" fillId="4" borderId="9" xfId="8" applyFont="1" applyFill="1" applyBorder="1" applyAlignment="1" applyProtection="1">
      <protection hidden="1"/>
    </xf>
    <xf numFmtId="0" fontId="6" fillId="4" borderId="17" xfId="8" applyFont="1" applyFill="1" applyBorder="1" applyAlignment="1" applyProtection="1">
      <protection hidden="1"/>
    </xf>
    <xf numFmtId="0" fontId="0" fillId="4" borderId="17" xfId="8" applyFont="1" applyFill="1" applyBorder="1" applyAlignment="1" applyProtection="1">
      <protection hidden="1"/>
    </xf>
    <xf numFmtId="10" fontId="0" fillId="4" borderId="17" xfId="10" applyNumberFormat="1" applyFont="1" applyFill="1" applyBorder="1" applyProtection="1">
      <protection hidden="1"/>
    </xf>
    <xf numFmtId="0" fontId="0" fillId="4" borderId="10" xfId="8" applyFont="1" applyFill="1" applyBorder="1" applyAlignment="1" applyProtection="1">
      <protection hidden="1"/>
    </xf>
    <xf numFmtId="10" fontId="5" fillId="4" borderId="0" xfId="8" applyNumberFormat="1" applyFont="1" applyFill="1" applyAlignment="1" applyProtection="1">
      <alignment horizontal="center" vertical="center" wrapText="1"/>
      <protection hidden="1"/>
    </xf>
    <xf numFmtId="164" fontId="6" fillId="4" borderId="0" xfId="7" applyNumberFormat="1" applyFont="1" applyFill="1" applyAlignment="1" applyProtection="1">
      <alignment horizontal="center" vertical="center"/>
      <protection hidden="1"/>
    </xf>
    <xf numFmtId="0" fontId="5" fillId="4" borderId="0" xfId="8" applyFont="1" applyFill="1" applyBorder="1" applyAlignment="1" applyProtection="1">
      <alignment horizontal="left" vertical="center" wrapText="1"/>
      <protection hidden="1"/>
    </xf>
    <xf numFmtId="10" fontId="0" fillId="4" borderId="0" xfId="10" applyNumberFormat="1" applyFont="1" applyFill="1" applyBorder="1" applyProtection="1">
      <protection hidden="1"/>
    </xf>
    <xf numFmtId="0" fontId="0" fillId="4" borderId="0" xfId="8" applyFont="1" applyFill="1" applyBorder="1" applyAlignment="1" applyProtection="1">
      <protection hidden="1"/>
    </xf>
    <xf numFmtId="0" fontId="0" fillId="4" borderId="0" xfId="8" applyFont="1" applyFill="1" applyBorder="1" applyAlignment="1" applyProtection="1">
      <alignment horizontal="center"/>
      <protection hidden="1"/>
    </xf>
    <xf numFmtId="0" fontId="6" fillId="4" borderId="0" xfId="8" applyFont="1" applyFill="1" applyBorder="1" applyAlignment="1" applyProtection="1">
      <alignment vertical="top" wrapText="1"/>
      <protection hidden="1"/>
    </xf>
    <xf numFmtId="10" fontId="0" fillId="16" borderId="0" xfId="10" applyNumberFormat="1" applyFont="1" applyFill="1" applyProtection="1">
      <protection hidden="1"/>
    </xf>
    <xf numFmtId="10" fontId="0" fillId="9" borderId="0" xfId="10" applyNumberFormat="1" applyFont="1" applyFill="1" applyProtection="1">
      <protection hidden="1"/>
    </xf>
    <xf numFmtId="0" fontId="28" fillId="19" borderId="0" xfId="0" applyFont="1" applyFill="1" applyBorder="1" applyAlignment="1" applyProtection="1">
      <alignment vertical="center" wrapText="1"/>
      <protection hidden="1"/>
    </xf>
    <xf numFmtId="0" fontId="27" fillId="19" borderId="0" xfId="0" applyFont="1" applyFill="1" applyBorder="1" applyAlignment="1" applyProtection="1">
      <alignment vertical="center" wrapText="1"/>
      <protection hidden="1"/>
    </xf>
    <xf numFmtId="0" fontId="28" fillId="19" borderId="0" xfId="0" applyFont="1" applyFill="1" applyBorder="1" applyAlignment="1" applyProtection="1">
      <alignment vertical="top" wrapText="1"/>
      <protection hidden="1"/>
    </xf>
    <xf numFmtId="0" fontId="0" fillId="19" borderId="0" xfId="8" applyFont="1" applyFill="1" applyAlignment="1" applyProtection="1">
      <protection hidden="1"/>
    </xf>
    <xf numFmtId="0" fontId="46" fillId="0" borderId="0" xfId="0" applyFont="1" applyAlignment="1" applyProtection="1">
      <alignment vertical="center"/>
      <protection hidden="1"/>
    </xf>
    <xf numFmtId="0" fontId="5" fillId="4" borderId="4" xfId="8" applyFont="1" applyFill="1" applyBorder="1" applyAlignment="1" applyProtection="1">
      <alignment horizontal="center" vertical="top"/>
      <protection hidden="1"/>
    </xf>
    <xf numFmtId="0" fontId="6" fillId="0" borderId="0" xfId="8" applyFont="1" applyFill="1" applyAlignment="1" applyProtection="1">
      <alignment horizontal="left" vertical="center" wrapText="1"/>
      <protection hidden="1"/>
    </xf>
    <xf numFmtId="0" fontId="11" fillId="0" borderId="8" xfId="8" applyFont="1" applyFill="1" applyBorder="1" applyAlignment="1" applyProtection="1">
      <alignment vertical="center" wrapText="1"/>
      <protection hidden="1"/>
    </xf>
    <xf numFmtId="0" fontId="3" fillId="4" borderId="0" xfId="8" applyFont="1" applyFill="1" applyAlignment="1" applyProtection="1">
      <alignment horizontal="center" vertical="center" wrapText="1"/>
      <protection hidden="1"/>
    </xf>
    <xf numFmtId="0" fontId="6" fillId="4" borderId="0" xfId="7" applyNumberFormat="1" applyFont="1" applyFill="1" applyAlignment="1" applyProtection="1">
      <alignment horizontal="center" vertical="center" textRotation="255"/>
      <protection hidden="1"/>
    </xf>
    <xf numFmtId="165" fontId="6" fillId="4" borderId="0" xfId="8" applyNumberFormat="1" applyFont="1" applyFill="1" applyAlignment="1" applyProtection="1">
      <alignment horizontal="center" vertical="center"/>
      <protection hidden="1"/>
    </xf>
    <xf numFmtId="165" fontId="3" fillId="4" borderId="0" xfId="8" applyNumberFormat="1" applyFont="1" applyFill="1" applyAlignment="1" applyProtection="1">
      <alignment horizontal="center" vertical="center"/>
      <protection hidden="1"/>
    </xf>
    <xf numFmtId="165" fontId="5" fillId="4" borderId="0" xfId="8" applyNumberFormat="1" applyFont="1" applyFill="1" applyAlignment="1" applyProtection="1">
      <alignment horizontal="center" vertical="center"/>
      <protection hidden="1"/>
    </xf>
    <xf numFmtId="165" fontId="6" fillId="11" borderId="0" xfId="8" applyNumberFormat="1" applyFont="1" applyFill="1" applyAlignment="1" applyProtection="1">
      <alignment horizontal="center" vertical="center"/>
      <protection hidden="1"/>
    </xf>
    <xf numFmtId="0" fontId="6" fillId="4" borderId="0" xfId="8" applyFont="1" applyFill="1" applyAlignment="1" applyProtection="1">
      <alignment horizontal="left" vertical="center" wrapText="1"/>
      <protection hidden="1"/>
    </xf>
    <xf numFmtId="0" fontId="6" fillId="4" borderId="0" xfId="8" applyFont="1" applyFill="1" applyAlignment="1" applyProtection="1">
      <alignment horizontal="left" vertical="center"/>
      <protection hidden="1"/>
    </xf>
    <xf numFmtId="0" fontId="26" fillId="12" borderId="0" xfId="11" applyFont="1" applyFill="1" applyAlignment="1" applyProtection="1">
      <alignment horizontal="center"/>
      <protection hidden="1"/>
    </xf>
    <xf numFmtId="0" fontId="20" fillId="14" borderId="0" xfId="11" applyFont="1" applyFill="1" applyAlignment="1" applyProtection="1">
      <alignment horizontal="center"/>
      <protection hidden="1"/>
    </xf>
    <xf numFmtId="0" fontId="31" fillId="14" borderId="20" xfId="11" applyFont="1" applyFill="1" applyBorder="1" applyAlignment="1" applyProtection="1">
      <alignment horizontal="center"/>
      <protection hidden="1"/>
    </xf>
    <xf numFmtId="0" fontId="32" fillId="19" borderId="21" xfId="11" applyFont="1" applyFill="1" applyBorder="1" applyAlignment="1" applyProtection="1">
      <protection hidden="1"/>
    </xf>
    <xf numFmtId="0" fontId="28" fillId="19" borderId="21" xfId="11" applyFont="1" applyFill="1" applyBorder="1" applyAlignment="1" applyProtection="1">
      <protection hidden="1"/>
    </xf>
    <xf numFmtId="0" fontId="20" fillId="14" borderId="0" xfId="0" applyFont="1" applyFill="1" applyBorder="1" applyAlignment="1" applyProtection="1">
      <alignment horizontal="center" vertical="top" wrapText="1"/>
      <protection hidden="1"/>
    </xf>
    <xf numFmtId="0" fontId="31" fillId="14" borderId="22" xfId="11" applyFont="1" applyFill="1" applyBorder="1" applyAlignment="1" applyProtection="1">
      <alignment horizontal="center"/>
      <protection hidden="1"/>
    </xf>
    <xf numFmtId="0" fontId="30" fillId="19" borderId="21" xfId="11" applyFont="1" applyFill="1" applyBorder="1" applyAlignment="1" applyProtection="1">
      <protection hidden="1"/>
    </xf>
    <xf numFmtId="0" fontId="27" fillId="19" borderId="21" xfId="11" applyFont="1" applyFill="1" applyBorder="1" applyAlignment="1" applyProtection="1">
      <protection hidden="1"/>
    </xf>
    <xf numFmtId="0" fontId="34" fillId="19" borderId="21" xfId="11" applyFont="1" applyFill="1" applyBorder="1" applyAlignment="1" applyProtection="1">
      <protection hidden="1"/>
    </xf>
    <xf numFmtId="0" fontId="6" fillId="0" borderId="8" xfId="8" applyFont="1" applyFill="1" applyBorder="1" applyAlignment="1" applyProtection="1">
      <alignment horizontal="left" vertical="center" wrapText="1"/>
      <protection hidden="1"/>
    </xf>
    <xf numFmtId="0" fontId="5" fillId="0" borderId="8" xfId="8" applyFont="1" applyFill="1" applyBorder="1" applyAlignment="1" applyProtection="1">
      <alignment horizontal="left" vertical="center" wrapText="1"/>
      <protection hidden="1"/>
    </xf>
    <xf numFmtId="0" fontId="6" fillId="0" borderId="10" xfId="8" applyFont="1" applyFill="1" applyBorder="1" applyAlignment="1" applyProtection="1">
      <alignment horizontal="left" vertical="center" wrapText="1"/>
      <protection hidden="1"/>
    </xf>
    <xf numFmtId="0" fontId="20" fillId="14" borderId="0" xfId="0" applyFont="1" applyFill="1" applyBorder="1" applyAlignment="1" applyProtection="1">
      <alignment horizontal="center" vertical="center" wrapText="1"/>
      <protection hidden="1"/>
    </xf>
    <xf numFmtId="0" fontId="5" fillId="4" borderId="4" xfId="8" applyFont="1" applyFill="1" applyBorder="1" applyAlignment="1" applyProtection="1">
      <alignment horizontal="center" vertical="center" wrapText="1"/>
      <protection hidden="1"/>
    </xf>
    <xf numFmtId="0" fontId="5" fillId="0" borderId="5" xfId="8" applyFont="1" applyFill="1" applyBorder="1" applyAlignment="1" applyProtection="1">
      <alignment horizontal="left" vertical="center" wrapText="1"/>
      <protection hidden="1"/>
    </xf>
    <xf numFmtId="0" fontId="6" fillId="4" borderId="10" xfId="8" applyFont="1" applyFill="1" applyBorder="1" applyAlignment="1" applyProtection="1">
      <alignment horizontal="left" vertical="center" wrapText="1"/>
      <protection hidden="1"/>
    </xf>
    <xf numFmtId="0" fontId="6" fillId="0" borderId="8" xfId="8" applyFont="1" applyFill="1" applyBorder="1" applyAlignment="1" applyProtection="1">
      <alignment horizontal="justify" vertical="center" wrapText="1"/>
      <protection hidden="1"/>
    </xf>
    <xf numFmtId="0" fontId="5" fillId="4" borderId="5" xfId="8" applyFont="1" applyFill="1" applyBorder="1" applyAlignment="1" applyProtection="1">
      <alignment horizontal="left" vertical="center" wrapText="1"/>
      <protection hidden="1"/>
    </xf>
    <xf numFmtId="0" fontId="0" fillId="4" borderId="0" xfId="0" applyFill="1" applyProtection="1">
      <protection hidden="1"/>
    </xf>
    <xf numFmtId="0" fontId="12" fillId="4" borderId="0" xfId="8" applyFont="1" applyFill="1" applyBorder="1" applyAlignment="1" applyProtection="1">
      <alignment horizontal="left"/>
      <protection hidden="1"/>
    </xf>
    <xf numFmtId="0" fontId="5" fillId="4" borderId="15" xfId="8" applyFont="1" applyFill="1" applyBorder="1" applyAlignment="1" applyProtection="1">
      <alignment horizontal="center" vertical="center" wrapText="1"/>
      <protection hidden="1"/>
    </xf>
    <xf numFmtId="0" fontId="5" fillId="4" borderId="12" xfId="8" applyFont="1" applyFill="1" applyBorder="1" applyAlignment="1" applyProtection="1">
      <alignment horizontal="center" vertical="center" wrapText="1"/>
      <protection hidden="1"/>
    </xf>
    <xf numFmtId="0" fontId="5" fillId="4" borderId="0" xfId="8" applyFont="1" applyFill="1" applyBorder="1" applyAlignment="1" applyProtection="1">
      <alignment horizontal="left" vertical="center" wrapText="1"/>
      <protection hidden="1"/>
    </xf>
    <xf numFmtId="0" fontId="5" fillId="4" borderId="13" xfId="8" applyFont="1" applyFill="1" applyBorder="1" applyAlignment="1" applyProtection="1">
      <alignment horizontal="left" vertical="center" wrapText="1"/>
      <protection hidden="1"/>
    </xf>
    <xf numFmtId="0" fontId="6" fillId="4" borderId="6" xfId="9" applyFont="1" applyFill="1" applyBorder="1" applyAlignment="1" applyProtection="1">
      <alignment horizontal="left" vertical="center" wrapText="1"/>
      <protection hidden="1"/>
    </xf>
    <xf numFmtId="0" fontId="3" fillId="4" borderId="0" xfId="8" applyFont="1" applyFill="1" applyAlignment="1" applyProtection="1">
      <alignment horizontal="center" vertical="center"/>
      <protection hidden="1"/>
    </xf>
    <xf numFmtId="0" fontId="5" fillId="4" borderId="0" xfId="9" applyFont="1" applyFill="1" applyAlignment="1" applyProtection="1">
      <alignment horizontal="center"/>
      <protection hidden="1"/>
    </xf>
    <xf numFmtId="0" fontId="13" fillId="0" borderId="0" xfId="8" applyFont="1" applyFill="1" applyBorder="1" applyAlignment="1" applyProtection="1">
      <alignment horizontal="left" vertical="top" wrapText="1"/>
      <protection hidden="1"/>
    </xf>
    <xf numFmtId="0" fontId="6" fillId="4" borderId="2" xfId="9" applyFont="1" applyFill="1" applyBorder="1" applyAlignment="1" applyProtection="1">
      <alignment horizontal="left" vertical="center" wrapText="1"/>
      <protection hidden="1"/>
    </xf>
    <xf numFmtId="0" fontId="3" fillId="4" borderId="0" xfId="8" applyFont="1" applyFill="1" applyAlignment="1" applyProtection="1">
      <alignment horizontal="center" vertical="top" wrapText="1"/>
      <protection hidden="1"/>
    </xf>
    <xf numFmtId="0" fontId="5" fillId="0" borderId="0" xfId="8" applyFont="1" applyFill="1" applyAlignment="1" applyProtection="1">
      <alignment horizontal="center" vertical="top" wrapText="1"/>
      <protection hidden="1"/>
    </xf>
    <xf numFmtId="0" fontId="16" fillId="0" borderId="1" xfId="8" applyFont="1" applyFill="1" applyBorder="1" applyAlignment="1" applyProtection="1">
      <alignment horizontal="center" wrapText="1"/>
      <protection hidden="1"/>
    </xf>
    <xf numFmtId="0" fontId="14" fillId="4" borderId="1" xfId="8" applyFont="1" applyFill="1" applyBorder="1" applyAlignment="1" applyProtection="1">
      <alignment horizontal="left" vertical="top" wrapText="1"/>
      <protection hidden="1"/>
    </xf>
    <xf numFmtId="0" fontId="14" fillId="4" borderId="1" xfId="8" applyFont="1" applyFill="1" applyBorder="1" applyAlignment="1" applyProtection="1">
      <alignment vertical="top" wrapText="1"/>
      <protection hidden="1"/>
    </xf>
    <xf numFmtId="3" fontId="0" fillId="5" borderId="1" xfId="0" applyNumberFormat="1" applyFill="1" applyBorder="1" applyAlignment="1" applyProtection="1">
      <alignment horizontal="left" vertical="center"/>
      <protection locked="0"/>
    </xf>
    <xf numFmtId="0" fontId="0" fillId="5" borderId="1" xfId="0" applyFill="1" applyBorder="1" applyAlignment="1" applyProtection="1">
      <alignment horizontal="left" vertical="center"/>
      <protection locked="0"/>
    </xf>
    <xf numFmtId="0" fontId="0" fillId="6" borderId="1" xfId="0" applyFill="1" applyBorder="1" applyAlignment="1" applyProtection="1">
      <alignment horizontal="left" vertical="center"/>
      <protection locked="0"/>
    </xf>
    <xf numFmtId="0" fontId="8" fillId="4" borderId="0" xfId="8" applyFont="1" applyFill="1" applyAlignment="1" applyProtection="1">
      <alignment horizontal="left" vertical="center"/>
      <protection hidden="1"/>
    </xf>
    <xf numFmtId="0" fontId="22" fillId="15" borderId="0" xfId="8" applyFont="1" applyFill="1" applyAlignment="1" applyProtection="1">
      <alignment horizontal="center"/>
      <protection hidden="1"/>
    </xf>
    <xf numFmtId="0" fontId="12" fillId="4" borderId="2" xfId="8" applyFont="1" applyFill="1" applyBorder="1" applyAlignment="1" applyProtection="1">
      <alignment horizontal="left" vertical="top" wrapText="1"/>
      <protection hidden="1"/>
    </xf>
    <xf numFmtId="0" fontId="22" fillId="15" borderId="0" xfId="8" applyFont="1" applyFill="1" applyBorder="1" applyAlignment="1" applyProtection="1">
      <alignment horizontal="center" vertical="center" wrapText="1"/>
      <protection hidden="1"/>
    </xf>
    <xf numFmtId="0" fontId="5" fillId="0" borderId="5" xfId="8" applyFont="1" applyFill="1" applyBorder="1" applyAlignment="1" applyProtection="1">
      <alignment horizontal="left" vertical="top" wrapText="1"/>
      <protection hidden="1"/>
    </xf>
    <xf numFmtId="0" fontId="5" fillId="0" borderId="0" xfId="8" applyFont="1" applyFill="1" applyBorder="1" applyAlignment="1" applyProtection="1">
      <alignment horizontal="center" vertical="center" wrapText="1"/>
      <protection hidden="1"/>
    </xf>
    <xf numFmtId="0" fontId="3" fillId="4" borderId="0" xfId="8" applyFont="1" applyFill="1" applyBorder="1" applyAlignment="1" applyProtection="1">
      <alignment horizontal="center" vertical="center" wrapText="1"/>
      <protection hidden="1"/>
    </xf>
    <xf numFmtId="0" fontId="5" fillId="4" borderId="11" xfId="8" applyFont="1" applyFill="1" applyBorder="1" applyAlignment="1" applyProtection="1">
      <alignment horizontal="left" vertical="center" wrapText="1"/>
      <protection hidden="1"/>
    </xf>
    <xf numFmtId="0" fontId="0" fillId="4" borderId="11" xfId="0" applyFill="1" applyBorder="1" applyProtection="1">
      <protection hidden="1"/>
    </xf>
    <xf numFmtId="0" fontId="22" fillId="15" borderId="0" xfId="8" applyFont="1" applyFill="1" applyAlignment="1" applyProtection="1">
      <alignment horizontal="center" vertical="center" wrapText="1"/>
      <protection hidden="1"/>
    </xf>
    <xf numFmtId="0" fontId="13" fillId="4" borderId="0" xfId="8" applyFont="1" applyFill="1" applyAlignment="1" applyProtection="1">
      <alignment horizontal="left" vertical="top" wrapText="1"/>
      <protection hidden="1"/>
    </xf>
    <xf numFmtId="0" fontId="26" fillId="12" borderId="0" xfId="11" applyFont="1" applyFill="1" applyBorder="1" applyAlignment="1" applyProtection="1">
      <alignment horizontal="center" vertical="center"/>
      <protection hidden="1"/>
    </xf>
    <xf numFmtId="0" fontId="19" fillId="17" borderId="0" xfId="8" applyFont="1" applyFill="1" applyBorder="1" applyAlignment="1" applyProtection="1">
      <alignment horizontal="center"/>
      <protection hidden="1"/>
    </xf>
  </cellXfs>
  <cellStyles count="12">
    <cellStyle name="cf1" xfId="1"/>
    <cellStyle name="cf2" xfId="2"/>
    <cellStyle name="cf3" xfId="3"/>
    <cellStyle name="cf4" xfId="4"/>
    <cellStyle name="cf5" xfId="5"/>
    <cellStyle name="cf6" xfId="6"/>
    <cellStyle name="Comma 2" xfId="7"/>
    <cellStyle name="Normal" xfId="0" builtinId="0" customBuiltin="1"/>
    <cellStyle name="Normal 2" xfId="8"/>
    <cellStyle name="Normal 3" xfId="11"/>
    <cellStyle name="Normal 7" xfId="9"/>
    <cellStyle name="Percent 2" xfId="10"/>
  </cellStyles>
  <dxfs count="34">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ont>
        <color auto="1"/>
      </font>
      <fill>
        <patternFill patternType="solid">
          <fgColor rgb="FF009900"/>
          <bgColor rgb="FF009900"/>
        </patternFill>
      </fill>
    </dxf>
    <dxf>
      <font>
        <b/>
        <color rgb="FF000000"/>
      </font>
      <fill>
        <patternFill patternType="solid">
          <fgColor rgb="FFFF4B4B"/>
          <bgColor rgb="FFFF4B4B"/>
        </patternFill>
      </fill>
    </dxf>
    <dxf>
      <font>
        <b/>
        <color rgb="FF000000"/>
      </font>
      <fill>
        <patternFill patternType="solid">
          <fgColor rgb="FFFF4B4B"/>
          <bgColor rgb="FFFF4B4B"/>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border>
        <left/>
        <right/>
        <top/>
        <bottom/>
      </border>
    </dxf>
    <dxf>
      <fill>
        <patternFill>
          <bgColor rgb="FF00B050"/>
        </patternFill>
      </fill>
      <border>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412750</xdr:colOff>
      <xdr:row>0</xdr:row>
      <xdr:rowOff>9525</xdr:rowOff>
    </xdr:from>
    <xdr:to>
      <xdr:col>13</xdr:col>
      <xdr:colOff>581025</xdr:colOff>
      <xdr:row>4</xdr:row>
      <xdr:rowOff>179917</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207250" y="9525"/>
          <a:ext cx="2009775" cy="1059392"/>
        </a:xfrm>
        <a:prstGeom prst="rect">
          <a:avLst/>
        </a:prstGeom>
        <a:noFill/>
      </xdr:spPr>
    </xdr:pic>
    <xdr:clientData/>
  </xdr:twoCellAnchor>
  <xdr:twoCellAnchor>
    <xdr:from>
      <xdr:col>0</xdr:col>
      <xdr:colOff>15875</xdr:colOff>
      <xdr:row>30</xdr:row>
      <xdr:rowOff>21166</xdr:rowOff>
    </xdr:from>
    <xdr:to>
      <xdr:col>14</xdr:col>
      <xdr:colOff>12699</xdr:colOff>
      <xdr:row>55</xdr:row>
      <xdr:rowOff>190499</xdr:rowOff>
    </xdr:to>
    <xdr:sp macro="" textlink="">
      <xdr:nvSpPr>
        <xdr:cNvPr id="4" name="TextBox 3"/>
        <xdr:cNvSpPr txBox="1"/>
      </xdr:nvSpPr>
      <xdr:spPr>
        <a:xfrm>
          <a:off x="15875" y="6043083"/>
          <a:ext cx="9246657" cy="49318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0" i="0">
              <a:solidFill>
                <a:schemeClr val="dk1"/>
              </a:solidFill>
              <a:effectLst/>
              <a:latin typeface="+mn-lt"/>
              <a:ea typeface="+mn-ea"/>
              <a:cs typeface="+mn-cs"/>
            </a:rPr>
            <a:t>Please complete all </a:t>
          </a:r>
          <a:r>
            <a:rPr lang="en-US" sz="1200" b="0" i="0" baseline="0">
              <a:solidFill>
                <a:schemeClr val="dk1"/>
              </a:solidFill>
              <a:effectLst/>
              <a:latin typeface="+mn-lt"/>
              <a:ea typeface="+mn-ea"/>
              <a:cs typeface="+mn-cs"/>
            </a:rPr>
            <a:t>green</a:t>
          </a:r>
          <a:r>
            <a:rPr lang="en-US" sz="1200" b="0" i="0">
              <a:solidFill>
                <a:schemeClr val="dk1"/>
              </a:solidFill>
              <a:effectLst/>
              <a:latin typeface="+mn-lt"/>
              <a:ea typeface="+mn-ea"/>
              <a:cs typeface="+mn-cs"/>
            </a:rPr>
            <a:t> cells.</a:t>
          </a:r>
          <a:r>
            <a:rPr lang="en-US" sz="1200">
              <a:solidFill>
                <a:schemeClr val="dk1"/>
              </a:solidFill>
              <a:effectLst/>
              <a:latin typeface="+mn-lt"/>
              <a:ea typeface="+mn-ea"/>
              <a:cs typeface="+mn-cs"/>
            </a:rPr>
            <a:t> </a:t>
          </a:r>
        </a:p>
        <a:p>
          <a:endParaRPr lang="en-US" sz="1200">
            <a:solidFill>
              <a:schemeClr val="dk1"/>
            </a:solidFill>
            <a:effectLst/>
            <a:latin typeface="+mn-lt"/>
            <a:ea typeface="+mn-ea"/>
            <a:cs typeface="+mn-cs"/>
          </a:endParaRPr>
        </a:p>
        <a:p>
          <a:r>
            <a:rPr lang="en-US" sz="1200">
              <a:solidFill>
                <a:schemeClr val="dk1"/>
              </a:solidFill>
              <a:effectLst/>
              <a:latin typeface="+mn-lt"/>
              <a:ea typeface="+mn-ea"/>
              <a:cs typeface="+mn-cs"/>
            </a:rPr>
            <a:t> </a:t>
          </a:r>
          <a:r>
            <a:rPr lang="en-US" sz="1200" b="0" i="0">
              <a:solidFill>
                <a:schemeClr val="dk1"/>
              </a:solidFill>
              <a:effectLst/>
              <a:latin typeface="+mn-lt"/>
              <a:ea typeface="+mn-ea"/>
              <a:cs typeface="+mn-cs"/>
            </a:rPr>
            <a:t>If the question is not applicable please insert :</a:t>
          </a:r>
          <a:endParaRPr lang="el-GR" sz="1200">
            <a:effectLst/>
            <a:latin typeface="+mn-lt"/>
          </a:endParaRPr>
        </a:p>
        <a:p>
          <a:r>
            <a:rPr lang="en-US" sz="1200">
              <a:solidFill>
                <a:schemeClr val="dk1"/>
              </a:solidFill>
              <a:effectLst/>
              <a:latin typeface="+mn-lt"/>
              <a:ea typeface="+mn-ea"/>
              <a:cs typeface="+mn-cs"/>
            </a:rPr>
            <a:t> </a:t>
          </a:r>
          <a:r>
            <a:rPr lang="en-US" sz="1200" b="0" i="0">
              <a:solidFill>
                <a:schemeClr val="dk1"/>
              </a:solidFill>
              <a:effectLst/>
              <a:latin typeface="+mn-lt"/>
              <a:ea typeface="+mn-ea"/>
              <a:cs typeface="+mn-cs"/>
            </a:rPr>
            <a:t>■ "NA" - where a text response is required, or</a:t>
          </a:r>
          <a:r>
            <a:rPr lang="en-US" sz="1200">
              <a:solidFill>
                <a:schemeClr val="dk1"/>
              </a:solidFill>
              <a:effectLst/>
              <a:latin typeface="+mn-lt"/>
              <a:ea typeface="+mn-ea"/>
              <a:cs typeface="+mn-cs"/>
            </a:rPr>
            <a:t> </a:t>
          </a:r>
        </a:p>
        <a:p>
          <a:endParaRPr lang="en-US" sz="12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200" b="0" i="0">
              <a:solidFill>
                <a:schemeClr val="dk1"/>
              </a:solidFill>
              <a:effectLst/>
              <a:latin typeface="+mn-lt"/>
              <a:ea typeface="+mn-ea"/>
              <a:cs typeface="+mn-cs"/>
            </a:rPr>
            <a:t>If the answer</a:t>
          </a:r>
          <a:r>
            <a:rPr lang="en-US" sz="1200" b="0" i="0" baseline="0">
              <a:solidFill>
                <a:schemeClr val="dk1"/>
              </a:solidFill>
              <a:effectLst/>
              <a:latin typeface="+mn-lt"/>
              <a:ea typeface="+mn-ea"/>
              <a:cs typeface="+mn-cs"/>
            </a:rPr>
            <a:t> </a:t>
          </a:r>
          <a:r>
            <a:rPr lang="en-US" sz="1200">
              <a:solidFill>
                <a:schemeClr val="dk1"/>
              </a:solidFill>
              <a:effectLst/>
              <a:latin typeface="+mn-lt"/>
              <a:ea typeface="+mn-ea"/>
              <a:cs typeface="+mn-cs"/>
            </a:rPr>
            <a:t>is zero</a:t>
          </a:r>
          <a:r>
            <a:rPr lang="en-US" sz="1200" baseline="0">
              <a:solidFill>
                <a:schemeClr val="dk1"/>
              </a:solidFill>
              <a:effectLst/>
              <a:latin typeface="+mn-lt"/>
              <a:ea typeface="+mn-ea"/>
              <a:cs typeface="+mn-cs"/>
            </a:rPr>
            <a:t>, please insert</a:t>
          </a:r>
          <a:endParaRPr lang="el-GR" sz="1200">
            <a:effectLst/>
            <a:latin typeface="+mn-lt"/>
          </a:endParaRPr>
        </a:p>
        <a:p>
          <a:r>
            <a:rPr lang="en-US" sz="1200" b="0" i="0">
              <a:solidFill>
                <a:schemeClr val="dk1"/>
              </a:solidFill>
              <a:effectLst/>
              <a:latin typeface="+mn-lt"/>
              <a:ea typeface="+mn-ea"/>
              <a:cs typeface="+mn-cs"/>
            </a:rPr>
            <a:t>■ "0" - where a numerical response is required.</a:t>
          </a:r>
        </a:p>
        <a:p>
          <a:endParaRPr lang="en-US" sz="1200" b="1" i="0">
            <a:solidFill>
              <a:schemeClr val="dk1"/>
            </a:solidFill>
            <a:effectLst/>
            <a:latin typeface="+mn-lt"/>
            <a:ea typeface="+mn-ea"/>
            <a:cs typeface="+mn-cs"/>
          </a:endParaRPr>
        </a:p>
        <a:p>
          <a:r>
            <a:rPr lang="en-US" sz="1400" b="1" i="0">
              <a:solidFill>
                <a:schemeClr val="dk1"/>
              </a:solidFill>
              <a:effectLst/>
              <a:latin typeface="+mn-lt"/>
              <a:ea typeface="+mn-ea"/>
              <a:cs typeface="+mn-cs"/>
            </a:rPr>
            <a:t>Do not leave any green cells blank</a:t>
          </a:r>
          <a:r>
            <a:rPr lang="en-US" sz="1400">
              <a:solidFill>
                <a:schemeClr val="dk1"/>
              </a:solidFill>
              <a:effectLst/>
              <a:latin typeface="+mn-lt"/>
              <a:ea typeface="+mn-ea"/>
              <a:cs typeface="+mn-cs"/>
            </a:rPr>
            <a:t>.</a:t>
          </a:r>
        </a:p>
        <a:p>
          <a:endParaRPr lang="en-US" sz="1400">
            <a:solidFill>
              <a:schemeClr val="dk1"/>
            </a:solidFill>
            <a:effectLst/>
            <a:latin typeface="+mn-lt"/>
            <a:ea typeface="+mn-ea"/>
            <a:cs typeface="+mn-cs"/>
          </a:endParaRPr>
        </a:p>
        <a:p>
          <a:r>
            <a:rPr lang="en-US" sz="1200" b="1" i="0">
              <a:solidFill>
                <a:schemeClr val="dk1"/>
              </a:solidFill>
              <a:effectLst/>
              <a:latin typeface="+mn-lt"/>
              <a:ea typeface="+mn-ea"/>
              <a:cs typeface="+mn-cs"/>
            </a:rPr>
            <a:t>Amounts should be completed / reported in Euro (€)</a:t>
          </a:r>
          <a:r>
            <a:rPr lang="en-US" sz="1200" b="0" i="0">
              <a:solidFill>
                <a:schemeClr val="dk1"/>
              </a:solidFill>
              <a:effectLst/>
              <a:latin typeface="+mn-lt"/>
              <a:ea typeface="+mn-ea"/>
              <a:cs typeface="+mn-cs"/>
            </a:rPr>
            <a:t> (also indicated as the reporting currency in Section A). </a:t>
          </a:r>
        </a:p>
        <a:p>
          <a:r>
            <a:rPr lang="en-US" sz="1200" b="0" i="0">
              <a:solidFill>
                <a:schemeClr val="dk1"/>
              </a:solidFill>
              <a:effectLst/>
              <a:latin typeface="+mn-lt"/>
              <a:ea typeface="+mn-ea"/>
              <a:cs typeface="+mn-cs"/>
            </a:rPr>
            <a:t>Please use the exchange rate published in the website of the</a:t>
          </a:r>
          <a:r>
            <a:rPr lang="en-US" sz="1200" b="0" i="0" baseline="0">
              <a:solidFill>
                <a:schemeClr val="dk1"/>
              </a:solidFill>
              <a:effectLst/>
              <a:latin typeface="+mn-lt"/>
              <a:ea typeface="+mn-ea"/>
              <a:cs typeface="+mn-cs"/>
            </a:rPr>
            <a:t> </a:t>
          </a:r>
          <a:r>
            <a:rPr lang="en-US" sz="1200" b="0" i="0">
              <a:solidFill>
                <a:schemeClr val="dk1"/>
              </a:solidFill>
              <a:effectLst/>
              <a:latin typeface="+mn-lt"/>
              <a:ea typeface="+mn-ea"/>
              <a:cs typeface="+mn-cs"/>
            </a:rPr>
            <a:t>European Central Bank: www.ecb.int/stats/exchange/eurofxref/html/index.en.html#downloads under 'All bilateral exchange rates times series' with the frequency 'Daily', </a:t>
          </a:r>
        </a:p>
        <a:p>
          <a:r>
            <a:rPr lang="en-US" sz="1200" b="0" i="0">
              <a:solidFill>
                <a:schemeClr val="dk1"/>
              </a:solidFill>
              <a:effectLst/>
              <a:latin typeface="+mn-lt"/>
              <a:ea typeface="+mn-ea"/>
              <a:cs typeface="+mn-cs"/>
            </a:rPr>
            <a:t>as at the reference date.</a:t>
          </a:r>
        </a:p>
        <a:p>
          <a:endParaRPr lang="en-US" sz="1200" b="1" i="0">
            <a:solidFill>
              <a:schemeClr val="dk1"/>
            </a:solidFill>
            <a:effectLst/>
            <a:latin typeface="+mn-lt"/>
            <a:ea typeface="+mn-ea"/>
            <a:cs typeface="+mn-cs"/>
          </a:endParaRPr>
        </a:p>
        <a:p>
          <a:r>
            <a:rPr lang="en-US" sz="1200" b="1" i="0">
              <a:solidFill>
                <a:schemeClr val="dk1"/>
              </a:solidFill>
              <a:effectLst/>
              <a:latin typeface="+mn-lt"/>
              <a:ea typeface="+mn-ea"/>
              <a:cs typeface="+mn-cs"/>
            </a:rPr>
            <a:t>Amounts should be reported in EUR (round up to the nearest Euro).  </a:t>
          </a:r>
          <a:endParaRPr lang="el-GR" sz="1200" b="1" i="0">
            <a:solidFill>
              <a:schemeClr val="dk1"/>
            </a:solidFill>
            <a:effectLst/>
            <a:latin typeface="+mn-lt"/>
            <a:ea typeface="+mn-ea"/>
            <a:cs typeface="+mn-cs"/>
          </a:endParaRPr>
        </a:p>
        <a:p>
          <a:r>
            <a:rPr lang="en-US" sz="1200" b="0" i="0">
              <a:solidFill>
                <a:schemeClr val="dk1"/>
              </a:solidFill>
              <a:latin typeface="+mn-lt"/>
              <a:ea typeface="+mn-ea"/>
              <a:cs typeface="+mn-cs"/>
            </a:rPr>
            <a:t>For example, for five thousands please insert 5000. If you have a number of 2.121.516,25</a:t>
          </a:r>
          <a:r>
            <a:rPr lang="en-US" sz="1200" b="0" i="0" baseline="0">
              <a:solidFill>
                <a:schemeClr val="dk1"/>
              </a:solidFill>
              <a:latin typeface="+mn-lt"/>
              <a:ea typeface="+mn-ea"/>
              <a:cs typeface="+mn-cs"/>
            </a:rPr>
            <a:t> then you should report 2.121.516.</a:t>
          </a:r>
          <a:endParaRPr lang="en-US" sz="1200" b="0" i="0">
            <a:solidFill>
              <a:schemeClr val="dk1"/>
            </a:solidFill>
            <a:effectLst/>
            <a:latin typeface="+mn-lt"/>
            <a:ea typeface="+mn-ea"/>
            <a:cs typeface="+mn-cs"/>
          </a:endParaRPr>
        </a:p>
        <a:p>
          <a:endParaRPr lang="en-US" sz="1200" b="0" i="0">
            <a:solidFill>
              <a:schemeClr val="dk1"/>
            </a:solidFill>
            <a:effectLst/>
            <a:latin typeface="+mn-lt"/>
            <a:ea typeface="+mn-ea"/>
            <a:cs typeface="+mn-cs"/>
          </a:endParaRPr>
        </a:p>
        <a:p>
          <a:r>
            <a:rPr lang="en-US" sz="1200" b="1" i="0">
              <a:solidFill>
                <a:schemeClr val="dk1"/>
              </a:solidFill>
              <a:effectLst/>
              <a:latin typeface="+mn-lt"/>
              <a:ea typeface="+mn-ea"/>
              <a:cs typeface="+mn-cs"/>
            </a:rPr>
            <a:t>Before submission, it must be ensured that the Summary Result in the tab "Validation</a:t>
          </a:r>
          <a:r>
            <a:rPr lang="en-US" sz="1200" b="1" i="0" baseline="0">
              <a:solidFill>
                <a:schemeClr val="dk1"/>
              </a:solidFill>
              <a:effectLst/>
              <a:latin typeface="+mn-lt"/>
              <a:ea typeface="+mn-ea"/>
              <a:cs typeface="+mn-cs"/>
            </a:rPr>
            <a:t> Tests</a:t>
          </a:r>
          <a:r>
            <a:rPr lang="en-US" sz="1200" b="1" i="0">
              <a:solidFill>
                <a:schemeClr val="dk1"/>
              </a:solidFill>
              <a:effectLst/>
              <a:latin typeface="+mn-lt"/>
              <a:ea typeface="+mn-ea"/>
              <a:cs typeface="+mn-cs"/>
            </a:rPr>
            <a:t>" indicates 'Validated'. </a:t>
          </a:r>
        </a:p>
        <a:p>
          <a:r>
            <a:rPr lang="en-US" sz="1200" b="0" i="0">
              <a:solidFill>
                <a:schemeClr val="dk1"/>
              </a:solidFill>
              <a:effectLst/>
              <a:latin typeface="+mn-lt"/>
              <a:ea typeface="+mn-ea"/>
              <a:cs typeface="+mn-cs"/>
            </a:rPr>
            <a:t>This ensures that all control checks in the aforesaid tab indicate 'TRUE'. Kindly note, that an explanation for each control test is provided.</a:t>
          </a:r>
        </a:p>
        <a:p>
          <a:endParaRPr lang="en-US" sz="1200" b="0" i="0">
            <a:solidFill>
              <a:schemeClr val="dk1"/>
            </a:solidFill>
            <a:effectLst/>
            <a:latin typeface="+mn-lt"/>
            <a:ea typeface="+mn-ea"/>
            <a:cs typeface="+mn-cs"/>
          </a:endParaRPr>
        </a:p>
        <a:p>
          <a:r>
            <a:rPr lang="en-US" sz="1200" b="1" i="0">
              <a:solidFill>
                <a:schemeClr val="dk1"/>
              </a:solidFill>
              <a:effectLst/>
              <a:latin typeface="+mn-lt"/>
              <a:ea typeface="+mn-ea"/>
              <a:cs typeface="+mn-cs"/>
            </a:rPr>
            <a:t>Reference date is the date as at the end of the reporting period </a:t>
          </a:r>
          <a:r>
            <a:rPr lang="en-US" sz="1200" b="0" i="0">
              <a:solidFill>
                <a:schemeClr val="dk1"/>
              </a:solidFill>
              <a:effectLst/>
              <a:latin typeface="+mn-lt"/>
              <a:ea typeface="+mn-ea"/>
              <a:cs typeface="+mn-cs"/>
            </a:rPr>
            <a:t>e.g. if the reporting period is 01/01/2016-31/12/2016, the reference date is 31/12/2016.</a:t>
          </a:r>
          <a:r>
            <a:rPr lang="en-US" sz="1200">
              <a:solidFill>
                <a:schemeClr val="dk1"/>
              </a:solidFill>
              <a:effectLst/>
              <a:latin typeface="+mn-lt"/>
              <a:ea typeface="+mn-ea"/>
              <a:cs typeface="+mn-cs"/>
            </a:rPr>
            <a:t> </a:t>
          </a:r>
        </a:p>
        <a:p>
          <a:endParaRPr lang="en-US" sz="1200" b="1" i="0">
            <a:solidFill>
              <a:schemeClr val="dk1"/>
            </a:solidFill>
            <a:effectLst/>
            <a:latin typeface="+mn-lt"/>
            <a:ea typeface="+mn-ea"/>
            <a:cs typeface="+mn-cs"/>
          </a:endParaRPr>
        </a:p>
        <a:p>
          <a:r>
            <a:rPr lang="en-US" sz="1400" b="1" i="0">
              <a:solidFill>
                <a:schemeClr val="dk1"/>
              </a:solidFill>
              <a:effectLst/>
              <a:latin typeface="+mn-lt"/>
              <a:ea typeface="+mn-ea"/>
              <a:cs typeface="+mn-cs"/>
            </a:rPr>
            <a:t>The Excel® must be of 2007 version and onwards.  Please make sure that the Formulas -&gt;</a:t>
          </a:r>
          <a:r>
            <a:rPr lang="en-US" sz="1400" b="1" i="0" baseline="0">
              <a:solidFill>
                <a:schemeClr val="dk1"/>
              </a:solidFill>
              <a:effectLst/>
              <a:latin typeface="+mn-lt"/>
              <a:ea typeface="+mn-ea"/>
              <a:cs typeface="+mn-cs"/>
            </a:rPr>
            <a:t> Calculation Options tab is set to</a:t>
          </a:r>
        </a:p>
        <a:p>
          <a:r>
            <a:rPr lang="en-US" sz="1400" b="1" i="0" baseline="0">
              <a:solidFill>
                <a:schemeClr val="dk1"/>
              </a:solidFill>
              <a:effectLst/>
              <a:latin typeface="+mn-lt"/>
              <a:ea typeface="+mn-ea"/>
              <a:cs typeface="+mn-cs"/>
            </a:rPr>
            <a:t>the Automatic option.</a:t>
          </a:r>
          <a:endParaRPr lang="el-GR" sz="1400" b="1">
            <a:latin typeface="+mn-lt"/>
          </a:endParaRPr>
        </a:p>
      </xdr:txBody>
    </xdr:sp>
    <xdr:clientData/>
  </xdr:twoCellAnchor>
  <xdr:twoCellAnchor>
    <xdr:from>
      <xdr:col>0</xdr:col>
      <xdr:colOff>0</xdr:colOff>
      <xdr:row>5</xdr:row>
      <xdr:rowOff>243416</xdr:rowOff>
    </xdr:from>
    <xdr:to>
      <xdr:col>14</xdr:col>
      <xdr:colOff>0</xdr:colOff>
      <xdr:row>24</xdr:row>
      <xdr:rowOff>74082</xdr:rowOff>
    </xdr:to>
    <xdr:sp macro="" textlink="">
      <xdr:nvSpPr>
        <xdr:cNvPr id="5" name="TextBox 4"/>
        <xdr:cNvSpPr txBox="1"/>
      </xdr:nvSpPr>
      <xdr:spPr>
        <a:xfrm>
          <a:off x="0" y="1322916"/>
          <a:ext cx="9249833" cy="35030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200" i="1"/>
        </a:p>
        <a:p>
          <a:r>
            <a:rPr lang="en-US" sz="1200" i="1"/>
            <a:t>All Administrative</a:t>
          </a:r>
          <a:r>
            <a:rPr lang="en-US" sz="1200" i="1" baseline="0"/>
            <a:t> Services Providers</a:t>
          </a:r>
          <a:r>
            <a:rPr lang="en-US" sz="1200" i="1"/>
            <a:t> are required to complete this questionnaire</a:t>
          </a:r>
          <a:r>
            <a:rPr lang="en-US" sz="1200" i="1" baseline="0"/>
            <a:t> </a:t>
          </a:r>
          <a:r>
            <a:rPr lang="en-US" sz="1200" b="1" i="1">
              <a:solidFill>
                <a:sysClr val="windowText" lastClr="000000"/>
              </a:solidFill>
            </a:rPr>
            <a:t>(Form T196/001</a:t>
          </a:r>
          <a:r>
            <a:rPr lang="el-GR" sz="1200" i="1"/>
            <a:t>)</a:t>
          </a:r>
          <a:r>
            <a:rPr lang="en-US" sz="1200" i="1"/>
            <a:t>.</a:t>
          </a:r>
          <a:r>
            <a:rPr lang="en-US" sz="1200" i="1" baseline="0"/>
            <a:t> </a:t>
          </a:r>
          <a:r>
            <a:rPr lang="en-US" sz="1200" i="1"/>
            <a:t>This information will be used for CySEC's on-going monitoring and analysis.</a:t>
          </a:r>
        </a:p>
        <a:p>
          <a:endParaRPr lang="en-US" sz="1200" i="1"/>
        </a:p>
        <a:p>
          <a:r>
            <a:rPr lang="en-US" sz="1200"/>
            <a:t>Below are some general instructions you should take into consideration for the completion</a:t>
          </a:r>
          <a:r>
            <a:rPr lang="en-US" sz="1200" baseline="0"/>
            <a:t> </a:t>
          </a:r>
          <a:r>
            <a:rPr lang="en-US" sz="1200"/>
            <a:t>of this</a:t>
          </a:r>
          <a:r>
            <a:rPr lang="en-US" sz="1200" baseline="0"/>
            <a:t> </a:t>
          </a:r>
          <a:r>
            <a:rPr lang="en-US" sz="1200"/>
            <a:t>workbook.</a:t>
          </a:r>
        </a:p>
        <a:p>
          <a:endParaRPr lang="en-US" sz="1200"/>
        </a:p>
        <a:p>
          <a:r>
            <a:rPr lang="en-US" sz="1200"/>
            <a:t>You are kindly requested to complete the following sections of this workbook. Each section refers to certain information</a:t>
          </a:r>
          <a:r>
            <a:rPr lang="en-US" sz="1200" baseline="0"/>
            <a:t> </a:t>
          </a:r>
          <a:r>
            <a:rPr lang="en-US" sz="1200"/>
            <a:t>on different areas, as follows:</a:t>
          </a:r>
        </a:p>
        <a:p>
          <a:endParaRPr lang="en-US" sz="12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200">
              <a:solidFill>
                <a:schemeClr val="dk1"/>
              </a:solidFill>
              <a:effectLst/>
              <a:latin typeface="+mn-lt"/>
              <a:ea typeface="+mn-ea"/>
              <a:cs typeface="+mn-cs"/>
            </a:rPr>
            <a:t>1. </a:t>
          </a:r>
          <a:r>
            <a:rPr lang="en-US" sz="1200" b="1">
              <a:solidFill>
                <a:schemeClr val="dk1"/>
              </a:solidFill>
              <a:effectLst/>
              <a:latin typeface="+mn-lt"/>
              <a:ea typeface="+mn-ea"/>
              <a:cs typeface="+mn-cs"/>
            </a:rPr>
            <a:t>Section A</a:t>
          </a:r>
          <a:r>
            <a:rPr lang="en-US" sz="1200">
              <a:solidFill>
                <a:schemeClr val="dk1"/>
              </a:solidFill>
              <a:effectLst/>
              <a:latin typeface="+mn-lt"/>
              <a:ea typeface="+mn-ea"/>
              <a:cs typeface="+mn-cs"/>
            </a:rPr>
            <a:t>: </a:t>
          </a:r>
          <a:r>
            <a:rPr lang="en-US" sz="1200" baseline="0">
              <a:solidFill>
                <a:schemeClr val="dk1"/>
              </a:solidFill>
              <a:effectLst/>
              <a:latin typeface="+mn-lt"/>
              <a:ea typeface="+mn-ea"/>
              <a:cs typeface="+mn-cs"/>
            </a:rPr>
            <a:t>General Information</a:t>
          </a:r>
          <a:endParaRPr lang="el-GR" sz="1200">
            <a:effectLst/>
          </a:endParaRPr>
        </a:p>
        <a:p>
          <a:r>
            <a:rPr lang="en-US" sz="1200">
              <a:solidFill>
                <a:schemeClr val="dk1"/>
              </a:solidFill>
              <a:effectLst/>
              <a:latin typeface="+mn-lt"/>
              <a:ea typeface="+mn-ea"/>
              <a:cs typeface="+mn-cs"/>
            </a:rPr>
            <a:t>2. </a:t>
          </a:r>
          <a:r>
            <a:rPr lang="en-US" sz="1200" b="1">
              <a:solidFill>
                <a:schemeClr val="dk1"/>
              </a:solidFill>
              <a:effectLst/>
              <a:latin typeface="+mn-lt"/>
              <a:ea typeface="+mn-ea"/>
              <a:cs typeface="+mn-cs"/>
            </a:rPr>
            <a:t>Section</a:t>
          </a:r>
          <a:r>
            <a:rPr lang="en-US" sz="1200" b="1" baseline="0">
              <a:solidFill>
                <a:schemeClr val="dk1"/>
              </a:solidFill>
              <a:effectLst/>
              <a:latin typeface="+mn-lt"/>
              <a:ea typeface="+mn-ea"/>
              <a:cs typeface="+mn-cs"/>
            </a:rPr>
            <a:t> B: </a:t>
          </a:r>
          <a:r>
            <a:rPr lang="en-US" sz="1200" b="0" baseline="0">
              <a:solidFill>
                <a:schemeClr val="dk1"/>
              </a:solidFill>
              <a:effectLst/>
              <a:latin typeface="+mn-lt"/>
              <a:ea typeface="+mn-ea"/>
              <a:cs typeface="+mn-cs"/>
            </a:rPr>
            <a:t>Clientele</a:t>
          </a:r>
        </a:p>
        <a:p>
          <a:r>
            <a:rPr lang="en-US" sz="1200" baseline="0">
              <a:solidFill>
                <a:schemeClr val="dk1"/>
              </a:solidFill>
              <a:effectLst/>
              <a:latin typeface="+mn-lt"/>
              <a:ea typeface="+mn-ea"/>
              <a:cs typeface="+mn-cs"/>
            </a:rPr>
            <a:t>3. </a:t>
          </a:r>
          <a:r>
            <a:rPr lang="en-US" sz="1200" b="1" baseline="0">
              <a:solidFill>
                <a:schemeClr val="dk1"/>
              </a:solidFill>
              <a:effectLst/>
              <a:latin typeface="+mn-lt"/>
              <a:ea typeface="+mn-ea"/>
              <a:cs typeface="+mn-cs"/>
            </a:rPr>
            <a:t>Section C</a:t>
          </a:r>
          <a:r>
            <a:rPr lang="en-US" sz="1200" baseline="0">
              <a:solidFill>
                <a:schemeClr val="dk1"/>
              </a:solidFill>
              <a:effectLst/>
              <a:latin typeface="+mn-lt"/>
              <a:ea typeface="+mn-ea"/>
              <a:cs typeface="+mn-cs"/>
            </a:rPr>
            <a:t>: Services</a:t>
          </a:r>
        </a:p>
        <a:p>
          <a:r>
            <a:rPr lang="en-US" sz="1200" baseline="0">
              <a:solidFill>
                <a:schemeClr val="dk1"/>
              </a:solidFill>
              <a:effectLst/>
              <a:latin typeface="+mn-lt"/>
              <a:ea typeface="+mn-ea"/>
              <a:cs typeface="+mn-cs"/>
            </a:rPr>
            <a:t>4. </a:t>
          </a:r>
          <a:r>
            <a:rPr lang="en-US" sz="1200" b="1" baseline="0">
              <a:solidFill>
                <a:schemeClr val="dk1"/>
              </a:solidFill>
              <a:effectLst/>
              <a:latin typeface="+mn-lt"/>
              <a:ea typeface="+mn-ea"/>
              <a:cs typeface="+mn-cs"/>
            </a:rPr>
            <a:t>Section D</a:t>
          </a:r>
          <a:r>
            <a:rPr lang="en-US" sz="1200" baseline="0">
              <a:solidFill>
                <a:schemeClr val="dk1"/>
              </a:solidFill>
              <a:effectLst/>
              <a:latin typeface="+mn-lt"/>
              <a:ea typeface="+mn-ea"/>
              <a:cs typeface="+mn-cs"/>
            </a:rPr>
            <a:t>: Governance and Owership</a:t>
          </a:r>
        </a:p>
        <a:p>
          <a:r>
            <a:rPr lang="en-US" sz="1200" baseline="0">
              <a:solidFill>
                <a:schemeClr val="dk1"/>
              </a:solidFill>
              <a:effectLst/>
              <a:latin typeface="+mn-lt"/>
              <a:ea typeface="+mn-ea"/>
              <a:cs typeface="+mn-cs"/>
            </a:rPr>
            <a:t>5. </a:t>
          </a:r>
          <a:r>
            <a:rPr lang="en-US" sz="1200" b="1" baseline="0">
              <a:solidFill>
                <a:schemeClr val="dk1"/>
              </a:solidFill>
              <a:effectLst/>
              <a:latin typeface="+mn-lt"/>
              <a:ea typeface="+mn-ea"/>
              <a:cs typeface="+mn-cs"/>
            </a:rPr>
            <a:t>Section E</a:t>
          </a:r>
          <a:r>
            <a:rPr lang="en-US" sz="1200" baseline="0">
              <a:solidFill>
                <a:schemeClr val="dk1"/>
              </a:solidFill>
              <a:effectLst/>
              <a:latin typeface="+mn-lt"/>
              <a:ea typeface="+mn-ea"/>
              <a:cs typeface="+mn-cs"/>
            </a:rPr>
            <a:t>: Information for top 10 clients</a:t>
          </a:r>
        </a:p>
        <a:p>
          <a:r>
            <a:rPr lang="en-US" sz="1200" baseline="0">
              <a:solidFill>
                <a:schemeClr val="dk1"/>
              </a:solidFill>
              <a:effectLst/>
              <a:latin typeface="+mn-lt"/>
              <a:ea typeface="+mn-ea"/>
              <a:cs typeface="+mn-cs"/>
            </a:rPr>
            <a:t>6. </a:t>
          </a:r>
          <a:r>
            <a:rPr lang="en-US" sz="1200" b="1" baseline="0">
              <a:solidFill>
                <a:schemeClr val="dk1"/>
              </a:solidFill>
              <a:effectLst/>
              <a:latin typeface="+mn-lt"/>
              <a:ea typeface="+mn-ea"/>
              <a:cs typeface="+mn-cs"/>
            </a:rPr>
            <a:t>Section F: </a:t>
          </a:r>
          <a:r>
            <a:rPr lang="en-US" sz="1200" b="0" baseline="0">
              <a:solidFill>
                <a:schemeClr val="dk1"/>
              </a:solidFill>
              <a:effectLst/>
              <a:latin typeface="+mn-lt"/>
              <a:ea typeface="+mn-ea"/>
              <a:cs typeface="+mn-cs"/>
            </a:rPr>
            <a:t>Additional Information</a:t>
          </a:r>
        </a:p>
        <a:p>
          <a:r>
            <a:rPr lang="en-US" sz="1200" b="0" baseline="0">
              <a:solidFill>
                <a:schemeClr val="dk1"/>
              </a:solidFill>
              <a:effectLst/>
              <a:latin typeface="+mn-lt"/>
              <a:ea typeface="+mn-ea"/>
              <a:cs typeface="+mn-cs"/>
            </a:rPr>
            <a:t>7. </a:t>
          </a:r>
          <a:r>
            <a:rPr lang="en-US" sz="1200" b="1" baseline="0">
              <a:solidFill>
                <a:schemeClr val="dk1"/>
              </a:solidFill>
              <a:effectLst/>
              <a:latin typeface="+mn-lt"/>
              <a:ea typeface="+mn-ea"/>
              <a:cs typeface="+mn-cs"/>
            </a:rPr>
            <a:t>Section G: </a:t>
          </a:r>
          <a:r>
            <a:rPr lang="en-US" sz="1200" b="0" baseline="0">
              <a:solidFill>
                <a:schemeClr val="dk1"/>
              </a:solidFill>
              <a:effectLst/>
              <a:latin typeface="+mn-lt"/>
              <a:ea typeface="+mn-ea"/>
              <a:cs typeface="+mn-cs"/>
            </a:rPr>
            <a:t>Financial Information</a:t>
          </a:r>
        </a:p>
        <a:p>
          <a:r>
            <a:rPr lang="en-US" sz="1200" b="0">
              <a:effectLst/>
            </a:rPr>
            <a:t>8. </a:t>
          </a:r>
          <a:r>
            <a:rPr lang="en-US" sz="1200" b="1">
              <a:effectLst/>
            </a:rPr>
            <a:t>Validation</a:t>
          </a:r>
          <a:r>
            <a:rPr lang="en-US" sz="1200" b="1" baseline="0">
              <a:effectLst/>
            </a:rPr>
            <a:t> Tests</a:t>
          </a:r>
          <a:endParaRPr lang="en-US" sz="1200" b="1">
            <a:effectLst/>
          </a:endParaRPr>
        </a:p>
        <a:p>
          <a:r>
            <a:rPr lang="en-US" sz="1200">
              <a:effectLst/>
            </a:rPr>
            <a:t>9. </a:t>
          </a:r>
          <a:r>
            <a:rPr lang="en-US" sz="1200" b="1">
              <a:effectLst/>
            </a:rPr>
            <a:t>Allowed</a:t>
          </a:r>
          <a:r>
            <a:rPr lang="en-US" sz="1200" b="1" baseline="0">
              <a:effectLst/>
            </a:rPr>
            <a:t> Values</a:t>
          </a:r>
        </a:p>
        <a:p>
          <a:endParaRPr lang="en-US" sz="1200" b="1">
            <a:effectLst/>
          </a:endParaRPr>
        </a:p>
        <a:p>
          <a:endParaRPr lang="el-GR" sz="1200">
            <a:effectLst/>
          </a:endParaRPr>
        </a:p>
        <a:p>
          <a:endParaRPr lang="en-US" sz="1200"/>
        </a:p>
        <a:p>
          <a:endParaRPr lang="en-US" sz="1200" b="0" i="0" u="none" strike="noStrike">
            <a:solidFill>
              <a:schemeClr val="dk1"/>
            </a:solidFill>
            <a:effectLst/>
            <a:latin typeface="+mn-lt"/>
            <a:ea typeface="+mn-ea"/>
            <a:cs typeface="+mn-cs"/>
          </a:endParaRPr>
        </a:p>
        <a:p>
          <a:r>
            <a:rPr lang="en-US" sz="1200"/>
            <a:t> </a:t>
          </a:r>
        </a:p>
        <a:p>
          <a:endParaRPr lang="en-US" sz="1200"/>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2628900</xdr:colOff>
      <xdr:row>0</xdr:row>
      <xdr:rowOff>104775</xdr:rowOff>
    </xdr:from>
    <xdr:to>
      <xdr:col>3</xdr:col>
      <xdr:colOff>571500</xdr:colOff>
      <xdr:row>4</xdr:row>
      <xdr:rowOff>28575</xdr:rowOff>
    </xdr:to>
    <xdr:pic>
      <xdr:nvPicPr>
        <xdr:cNvPr id="4"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2943225" y="104775"/>
          <a:ext cx="1743075" cy="7715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1733550</xdr:colOff>
      <xdr:row>0</xdr:row>
      <xdr:rowOff>57150</xdr:rowOff>
    </xdr:from>
    <xdr:to>
      <xdr:col>3</xdr:col>
      <xdr:colOff>3743325</xdr:colOff>
      <xdr:row>5</xdr:row>
      <xdr:rowOff>0</xdr:rowOff>
    </xdr:to>
    <xdr:pic>
      <xdr:nvPicPr>
        <xdr:cNvPr id="4"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5934075" y="57150"/>
          <a:ext cx="2009775" cy="98107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2028825</xdr:colOff>
      <xdr:row>0</xdr:row>
      <xdr:rowOff>76200</xdr:rowOff>
    </xdr:from>
    <xdr:to>
      <xdr:col>3</xdr:col>
      <xdr:colOff>152400</xdr:colOff>
      <xdr:row>4</xdr:row>
      <xdr:rowOff>142875</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2686050" y="76200"/>
          <a:ext cx="2009775" cy="98107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0</xdr:colOff>
      <xdr:row>0</xdr:row>
      <xdr:rowOff>19050</xdr:rowOff>
    </xdr:from>
    <xdr:to>
      <xdr:col>4</xdr:col>
      <xdr:colOff>628650</xdr:colOff>
      <xdr:row>4</xdr:row>
      <xdr:rowOff>200025</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696075" y="19050"/>
          <a:ext cx="2009775" cy="98107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638175</xdr:colOff>
      <xdr:row>0</xdr:row>
      <xdr:rowOff>19050</xdr:rowOff>
    </xdr:from>
    <xdr:to>
      <xdr:col>9</xdr:col>
      <xdr:colOff>28575</xdr:colOff>
      <xdr:row>4</xdr:row>
      <xdr:rowOff>161925</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505700" y="19050"/>
          <a:ext cx="2009775" cy="981075"/>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123825</xdr:colOff>
      <xdr:row>0</xdr:row>
      <xdr:rowOff>38100</xdr:rowOff>
    </xdr:from>
    <xdr:to>
      <xdr:col>8</xdr:col>
      <xdr:colOff>1009650</xdr:colOff>
      <xdr:row>4</xdr:row>
      <xdr:rowOff>152400</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8801100" y="38100"/>
          <a:ext cx="2009775" cy="98107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1962150</xdr:colOff>
      <xdr:row>0</xdr:row>
      <xdr:rowOff>104776</xdr:rowOff>
    </xdr:from>
    <xdr:to>
      <xdr:col>2</xdr:col>
      <xdr:colOff>3638550</xdr:colOff>
      <xdr:row>4</xdr:row>
      <xdr:rowOff>66676</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2571750" y="104776"/>
          <a:ext cx="1676400" cy="857250"/>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457200</xdr:colOff>
      <xdr:row>0</xdr:row>
      <xdr:rowOff>95250</xdr:rowOff>
    </xdr:from>
    <xdr:to>
      <xdr:col>7</xdr:col>
      <xdr:colOff>28575</xdr:colOff>
      <xdr:row>4</xdr:row>
      <xdr:rowOff>276225</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648450" y="95250"/>
          <a:ext cx="2009775" cy="981075"/>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7000875</xdr:colOff>
      <xdr:row>0</xdr:row>
      <xdr:rowOff>104776</xdr:rowOff>
    </xdr:from>
    <xdr:to>
      <xdr:col>2</xdr:col>
      <xdr:colOff>1381125</xdr:colOff>
      <xdr:row>4</xdr:row>
      <xdr:rowOff>114301</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439025" y="104776"/>
          <a:ext cx="2009775" cy="819150"/>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RV\Redirection\Users\estylianou\Desktop\Elisavet%20Stylianou\Clients'%20Assets%20-%20T144-002\Forms\Form%20T144-002%20for%20CIFs%20Quarterly%20Statistics%20v.4%20Unlock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eneral Info"/>
      <sheetName val="Section A"/>
      <sheetName val="Section B"/>
      <sheetName val="Section C"/>
      <sheetName val="Section D(1)"/>
      <sheetName val="Section D(2)"/>
      <sheetName val="Section E"/>
      <sheetName val="Section F"/>
      <sheetName val="Section G"/>
      <sheetName val="Section H"/>
      <sheetName val="Validation Tests"/>
      <sheetName val="Definitions"/>
      <sheetName val="Allowed Values"/>
    </sheetNames>
    <sheetDataSet>
      <sheetData sheetId="0"/>
      <sheetData sheetId="1">
        <row r="36">
          <cell r="C36" t="str">
            <v>FALSE</v>
          </cell>
        </row>
      </sheetData>
      <sheetData sheetId="2">
        <row r="17">
          <cell r="E17" t="b">
            <v>0</v>
          </cell>
        </row>
      </sheetData>
      <sheetData sheetId="3">
        <row r="14">
          <cell r="F14" t="b">
            <v>0</v>
          </cell>
        </row>
      </sheetData>
      <sheetData sheetId="4">
        <row r="12">
          <cell r="F12" t="b">
            <v>0</v>
          </cell>
        </row>
      </sheetData>
      <sheetData sheetId="5">
        <row r="8">
          <cell r="M8" t="b">
            <v>0</v>
          </cell>
        </row>
      </sheetData>
      <sheetData sheetId="6"/>
      <sheetData sheetId="7">
        <row r="29">
          <cell r="E29" t="b">
            <v>0</v>
          </cell>
        </row>
      </sheetData>
      <sheetData sheetId="8">
        <row r="9">
          <cell r="G9" t="b">
            <v>0</v>
          </cell>
        </row>
      </sheetData>
      <sheetData sheetId="9"/>
      <sheetData sheetId="10"/>
      <sheetData sheetId="11"/>
      <sheetData sheetId="12"/>
      <sheetData sheetId="13">
        <row r="9">
          <cell r="B9" t="str">
            <v>N/A</v>
          </cell>
        </row>
        <row r="10">
          <cell r="B10" t="str">
            <v>Afghanistan,AF</v>
          </cell>
        </row>
        <row r="11">
          <cell r="B11" t="str">
            <v>Åland Islands,AX</v>
          </cell>
        </row>
        <row r="12">
          <cell r="B12" t="str">
            <v>Albania,AL</v>
          </cell>
        </row>
        <row r="13">
          <cell r="B13" t="str">
            <v>Algeria,DZ</v>
          </cell>
        </row>
        <row r="14">
          <cell r="B14" t="str">
            <v>American Samoa,AS</v>
          </cell>
        </row>
        <row r="15">
          <cell r="B15" t="str">
            <v>Andorra,AD</v>
          </cell>
        </row>
        <row r="16">
          <cell r="B16" t="str">
            <v>Angola,AO</v>
          </cell>
        </row>
        <row r="17">
          <cell r="B17" t="str">
            <v>Anguilla,AI</v>
          </cell>
        </row>
        <row r="18">
          <cell r="B18" t="str">
            <v>Antarctica,AQ</v>
          </cell>
        </row>
        <row r="19">
          <cell r="B19" t="str">
            <v>Antigua and Barbuda,AG</v>
          </cell>
        </row>
        <row r="20">
          <cell r="B20" t="str">
            <v>Argentina,AR</v>
          </cell>
        </row>
        <row r="21">
          <cell r="B21" t="str">
            <v>Armenia,AM</v>
          </cell>
        </row>
        <row r="22">
          <cell r="B22" t="str">
            <v>Aruba,AW</v>
          </cell>
        </row>
        <row r="23">
          <cell r="B23" t="str">
            <v>Australia,AU</v>
          </cell>
        </row>
        <row r="24">
          <cell r="B24" t="str">
            <v>Austria,AT</v>
          </cell>
        </row>
        <row r="25">
          <cell r="B25" t="str">
            <v>Azerbaijan,AZ</v>
          </cell>
        </row>
        <row r="26">
          <cell r="B26" t="str">
            <v>Bahamas,BS</v>
          </cell>
        </row>
        <row r="27">
          <cell r="B27" t="str">
            <v>Bahrain,BH</v>
          </cell>
        </row>
        <row r="28">
          <cell r="B28" t="str">
            <v>Bangladesh,BD</v>
          </cell>
        </row>
        <row r="29">
          <cell r="B29" t="str">
            <v>Barbados,BB</v>
          </cell>
        </row>
        <row r="30">
          <cell r="B30" t="str">
            <v>Belarus,BY</v>
          </cell>
        </row>
        <row r="31">
          <cell r="B31" t="str">
            <v>Belgium,BE</v>
          </cell>
        </row>
        <row r="32">
          <cell r="B32" t="str">
            <v>Belize,BZ</v>
          </cell>
        </row>
        <row r="33">
          <cell r="B33" t="str">
            <v>Benin,BJ</v>
          </cell>
        </row>
        <row r="34">
          <cell r="B34" t="str">
            <v>Bermuda,BM</v>
          </cell>
        </row>
        <row r="35">
          <cell r="B35" t="str">
            <v>Bhutan,BT</v>
          </cell>
        </row>
        <row r="36">
          <cell r="B36" t="str">
            <v>"Bolivia, Plurinational State of",BO</v>
          </cell>
        </row>
        <row r="37">
          <cell r="B37" t="str">
            <v>"Bonaire, Sint Eustatius and Saba",BQ</v>
          </cell>
        </row>
        <row r="38">
          <cell r="B38" t="str">
            <v>Bosnia and Herzegovina,BA</v>
          </cell>
        </row>
        <row r="39">
          <cell r="B39" t="str">
            <v>Botswana,BW</v>
          </cell>
        </row>
        <row r="40">
          <cell r="B40" t="str">
            <v>Bouvet Island,BV</v>
          </cell>
        </row>
        <row r="41">
          <cell r="B41" t="str">
            <v>Brazil,BR</v>
          </cell>
        </row>
        <row r="42">
          <cell r="B42" t="str">
            <v>British Indian Ocean Territory,IO</v>
          </cell>
        </row>
        <row r="43">
          <cell r="B43" t="str">
            <v>Brunei Darussalam,BN</v>
          </cell>
        </row>
        <row r="44">
          <cell r="B44" t="str">
            <v>Bulgaria,BG</v>
          </cell>
        </row>
        <row r="45">
          <cell r="B45" t="str">
            <v>Burkina Faso,BF</v>
          </cell>
        </row>
        <row r="46">
          <cell r="B46" t="str">
            <v>Burundi,BI</v>
          </cell>
        </row>
        <row r="47">
          <cell r="B47" t="str">
            <v>Cambodia,KH</v>
          </cell>
        </row>
        <row r="48">
          <cell r="B48" t="str">
            <v>Cameroon,CM</v>
          </cell>
        </row>
        <row r="49">
          <cell r="B49" t="str">
            <v>Canada,CA</v>
          </cell>
        </row>
        <row r="50">
          <cell r="B50" t="str">
            <v>Cape Verde,CV</v>
          </cell>
        </row>
        <row r="51">
          <cell r="B51" t="str">
            <v>Cayman Islands,KY</v>
          </cell>
        </row>
        <row r="52">
          <cell r="B52" t="str">
            <v>Central African Republic,CF</v>
          </cell>
        </row>
        <row r="53">
          <cell r="B53" t="str">
            <v>Chad,TD</v>
          </cell>
        </row>
        <row r="54">
          <cell r="B54" t="str">
            <v>Chile,CL</v>
          </cell>
        </row>
        <row r="55">
          <cell r="B55" t="str">
            <v>China,CN</v>
          </cell>
        </row>
        <row r="56">
          <cell r="B56" t="str">
            <v>Christmas Island,CX</v>
          </cell>
        </row>
        <row r="57">
          <cell r="B57" t="str">
            <v>Cocos (Keeling) Islands,CC</v>
          </cell>
        </row>
        <row r="58">
          <cell r="B58" t="str">
            <v>Colombia,CO</v>
          </cell>
        </row>
        <row r="59">
          <cell r="B59" t="str">
            <v>Comoros,KM</v>
          </cell>
        </row>
        <row r="60">
          <cell r="B60" t="str">
            <v>Congo,CG</v>
          </cell>
        </row>
        <row r="61">
          <cell r="B61" t="str">
            <v>"Congo, the Democratic Republic of the",CD</v>
          </cell>
        </row>
        <row r="62">
          <cell r="B62" t="str">
            <v>Cook Islands,CK</v>
          </cell>
        </row>
        <row r="63">
          <cell r="B63" t="str">
            <v>Costa Rica,CR</v>
          </cell>
        </row>
        <row r="64">
          <cell r="B64" t="str">
            <v>Côte d'Ivoire,CI</v>
          </cell>
        </row>
        <row r="65">
          <cell r="B65" t="str">
            <v>Croatia,HR</v>
          </cell>
        </row>
        <row r="66">
          <cell r="B66" t="str">
            <v>Cuba,CU</v>
          </cell>
        </row>
        <row r="67">
          <cell r="B67" t="str">
            <v>Curaçao,CW</v>
          </cell>
        </row>
        <row r="68">
          <cell r="B68" t="str">
            <v>Cyprus,CY</v>
          </cell>
        </row>
        <row r="69">
          <cell r="B69" t="str">
            <v>Czech Republic,CZ</v>
          </cell>
        </row>
        <row r="70">
          <cell r="B70" t="str">
            <v>Denmark,DK</v>
          </cell>
        </row>
        <row r="71">
          <cell r="B71" t="str">
            <v>Djibouti,DJ</v>
          </cell>
        </row>
        <row r="72">
          <cell r="B72" t="str">
            <v>Dominica,DM</v>
          </cell>
        </row>
        <row r="73">
          <cell r="B73" t="str">
            <v>Dominican Republic,DO</v>
          </cell>
        </row>
        <row r="74">
          <cell r="B74" t="str">
            <v>Ecuador,EC</v>
          </cell>
        </row>
        <row r="75">
          <cell r="B75" t="str">
            <v>Egypt,EG</v>
          </cell>
        </row>
        <row r="76">
          <cell r="B76" t="str">
            <v>El Salvador,SV</v>
          </cell>
        </row>
        <row r="77">
          <cell r="B77" t="str">
            <v>Equatorial Guinea,GQ</v>
          </cell>
        </row>
        <row r="78">
          <cell r="B78" t="str">
            <v>Eritrea,ER</v>
          </cell>
        </row>
        <row r="79">
          <cell r="B79" t="str">
            <v>Estonia,EE</v>
          </cell>
        </row>
        <row r="80">
          <cell r="B80" t="str">
            <v>Ethiopia,ET</v>
          </cell>
        </row>
        <row r="81">
          <cell r="B81" t="str">
            <v>Falkland Islands (Malvinas),FK</v>
          </cell>
        </row>
        <row r="82">
          <cell r="B82" t="str">
            <v>Faroe Islands,FO</v>
          </cell>
        </row>
        <row r="83">
          <cell r="B83" t="str">
            <v>Fiji,FJ</v>
          </cell>
        </row>
        <row r="84">
          <cell r="B84" t="str">
            <v>Finland,FI</v>
          </cell>
        </row>
        <row r="85">
          <cell r="B85" t="str">
            <v>France,FR</v>
          </cell>
        </row>
        <row r="86">
          <cell r="B86" t="str">
            <v>French Guiana,GF</v>
          </cell>
        </row>
        <row r="87">
          <cell r="B87" t="str">
            <v>French Polynesia,PF</v>
          </cell>
        </row>
        <row r="88">
          <cell r="B88" t="str">
            <v>French Southern Territories,TF</v>
          </cell>
        </row>
        <row r="89">
          <cell r="B89" t="str">
            <v>Gabon,GA</v>
          </cell>
        </row>
        <row r="90">
          <cell r="B90" t="str">
            <v>Gambia,GM</v>
          </cell>
        </row>
        <row r="91">
          <cell r="B91" t="str">
            <v>Georgia,GE</v>
          </cell>
        </row>
        <row r="92">
          <cell r="B92" t="str">
            <v>Germany,DE</v>
          </cell>
        </row>
        <row r="93">
          <cell r="B93" t="str">
            <v>Ghana,GH</v>
          </cell>
        </row>
        <row r="94">
          <cell r="B94" t="str">
            <v>Gibraltar,GI</v>
          </cell>
        </row>
        <row r="95">
          <cell r="B95" t="str">
            <v>Greece,GR</v>
          </cell>
        </row>
        <row r="96">
          <cell r="B96" t="str">
            <v>Greenland,GL</v>
          </cell>
        </row>
        <row r="97">
          <cell r="B97" t="str">
            <v>Grenada,GD</v>
          </cell>
        </row>
        <row r="98">
          <cell r="B98" t="str">
            <v>Guadeloupe,GP</v>
          </cell>
        </row>
        <row r="99">
          <cell r="B99" t="str">
            <v>Guam,GU</v>
          </cell>
        </row>
        <row r="100">
          <cell r="B100" t="str">
            <v>Guatemala,GT</v>
          </cell>
        </row>
        <row r="101">
          <cell r="B101" t="str">
            <v>Guernsey,GG</v>
          </cell>
        </row>
        <row r="102">
          <cell r="B102" t="str">
            <v>Guinea,GN</v>
          </cell>
        </row>
        <row r="103">
          <cell r="B103" t="str">
            <v>Guinea-Bissau,GW</v>
          </cell>
        </row>
        <row r="104">
          <cell r="B104" t="str">
            <v>Guyana,GY</v>
          </cell>
        </row>
        <row r="105">
          <cell r="B105" t="str">
            <v>Haiti,HT</v>
          </cell>
        </row>
        <row r="106">
          <cell r="B106" t="str">
            <v>Heard Island and McDonald Islands,HM</v>
          </cell>
        </row>
        <row r="107">
          <cell r="B107" t="str">
            <v>Holy See (Vatican City State),VA</v>
          </cell>
        </row>
        <row r="108">
          <cell r="B108" t="str">
            <v>Honduras,HN</v>
          </cell>
        </row>
        <row r="109">
          <cell r="B109" t="str">
            <v>Hong Kong,HK</v>
          </cell>
        </row>
        <row r="110">
          <cell r="B110" t="str">
            <v>Hungary,HU</v>
          </cell>
        </row>
        <row r="111">
          <cell r="B111" t="str">
            <v>Iceland,IS</v>
          </cell>
        </row>
        <row r="112">
          <cell r="B112" t="str">
            <v>India,IN</v>
          </cell>
        </row>
        <row r="113">
          <cell r="B113" t="str">
            <v>Indonesia,ID</v>
          </cell>
        </row>
        <row r="114">
          <cell r="B114" t="str">
            <v>"Iran, Islamic Republic of",IR</v>
          </cell>
        </row>
        <row r="115">
          <cell r="B115" t="str">
            <v>Iraq,IQ</v>
          </cell>
        </row>
        <row r="116">
          <cell r="B116" t="str">
            <v>Ireland,IE</v>
          </cell>
        </row>
        <row r="117">
          <cell r="B117" t="str">
            <v>Isle of Man,IM</v>
          </cell>
        </row>
        <row r="118">
          <cell r="B118" t="str">
            <v>Israel,IL</v>
          </cell>
        </row>
        <row r="119">
          <cell r="B119" t="str">
            <v>Italy,IT</v>
          </cell>
        </row>
        <row r="120">
          <cell r="B120" t="str">
            <v>Jamaica,JM</v>
          </cell>
        </row>
        <row r="121">
          <cell r="B121" t="str">
            <v>Japan,JP</v>
          </cell>
        </row>
        <row r="122">
          <cell r="B122" t="str">
            <v>Jersey,JE</v>
          </cell>
        </row>
        <row r="123">
          <cell r="B123" t="str">
            <v>Jordan,JO</v>
          </cell>
        </row>
        <row r="124">
          <cell r="B124" t="str">
            <v>Kazakhstan,KZ</v>
          </cell>
        </row>
        <row r="125">
          <cell r="B125" t="str">
            <v>Kenya,KE</v>
          </cell>
        </row>
        <row r="126">
          <cell r="B126" t="str">
            <v>Kiribati,KI</v>
          </cell>
        </row>
        <row r="127">
          <cell r="B127" t="str">
            <v>"Korea, Democratic People's Republic of",KP</v>
          </cell>
        </row>
        <row r="128">
          <cell r="B128" t="str">
            <v>"Korea, Republic of",KR</v>
          </cell>
        </row>
        <row r="129">
          <cell r="B129" t="str">
            <v>Kuwait,KW</v>
          </cell>
        </row>
        <row r="130">
          <cell r="B130" t="str">
            <v>Kyrgyzstan,KG</v>
          </cell>
        </row>
        <row r="131">
          <cell r="B131" t="str">
            <v>Lao People's Democratic Republic,LA</v>
          </cell>
        </row>
        <row r="132">
          <cell r="B132" t="str">
            <v>Latvia,LV</v>
          </cell>
        </row>
        <row r="133">
          <cell r="B133" t="str">
            <v>Lebanon,LB</v>
          </cell>
        </row>
        <row r="134">
          <cell r="B134" t="str">
            <v>Lesotho,LS</v>
          </cell>
        </row>
        <row r="135">
          <cell r="B135" t="str">
            <v>Liberia,LR</v>
          </cell>
        </row>
        <row r="136">
          <cell r="B136" t="str">
            <v>Libya,LY</v>
          </cell>
        </row>
        <row r="137">
          <cell r="B137" t="str">
            <v>Liechtenstein,LI</v>
          </cell>
        </row>
        <row r="138">
          <cell r="B138" t="str">
            <v>Lithuania,LT</v>
          </cell>
        </row>
        <row r="139">
          <cell r="B139" t="str">
            <v>Luxembourg,LU</v>
          </cell>
        </row>
        <row r="140">
          <cell r="B140" t="str">
            <v>Macao,MO</v>
          </cell>
        </row>
        <row r="141">
          <cell r="B141" t="str">
            <v>"Macedonia, the Former Yugoslav Republic of",MK</v>
          </cell>
        </row>
        <row r="142">
          <cell r="B142" t="str">
            <v>Madagascar,MG</v>
          </cell>
        </row>
        <row r="143">
          <cell r="B143" t="str">
            <v>Malawi,MW</v>
          </cell>
        </row>
        <row r="144">
          <cell r="B144" t="str">
            <v>Malaysia,MY</v>
          </cell>
        </row>
        <row r="145">
          <cell r="B145" t="str">
            <v>Maldives,MV</v>
          </cell>
        </row>
        <row r="146">
          <cell r="B146" t="str">
            <v>Mali,ML</v>
          </cell>
        </row>
        <row r="147">
          <cell r="B147" t="str">
            <v>Malta,MT</v>
          </cell>
        </row>
        <row r="148">
          <cell r="B148" t="str">
            <v>Marshall Islands,MH</v>
          </cell>
        </row>
        <row r="149">
          <cell r="B149" t="str">
            <v>Martinique,MQ</v>
          </cell>
        </row>
        <row r="150">
          <cell r="B150" t="str">
            <v>Mauritania,MR</v>
          </cell>
        </row>
        <row r="151">
          <cell r="B151" t="str">
            <v>Mauritius,MU</v>
          </cell>
        </row>
        <row r="152">
          <cell r="B152" t="str">
            <v>Mayotte,YT</v>
          </cell>
        </row>
        <row r="153">
          <cell r="B153" t="str">
            <v>Mexico,MX</v>
          </cell>
        </row>
        <row r="154">
          <cell r="B154" t="str">
            <v>"Micronesia, Federated States of",FM</v>
          </cell>
        </row>
        <row r="155">
          <cell r="B155" t="str">
            <v>"Moldova, Republic of",MD</v>
          </cell>
        </row>
        <row r="156">
          <cell r="B156" t="str">
            <v>Monaco,MC</v>
          </cell>
        </row>
        <row r="157">
          <cell r="B157" t="str">
            <v>Mongolia,MN</v>
          </cell>
        </row>
        <row r="158">
          <cell r="B158" t="str">
            <v>Montenegro,ME</v>
          </cell>
        </row>
        <row r="159">
          <cell r="B159" t="str">
            <v>Montserrat,MS</v>
          </cell>
        </row>
        <row r="160">
          <cell r="B160" t="str">
            <v>Morocco,MA</v>
          </cell>
        </row>
        <row r="161">
          <cell r="B161" t="str">
            <v>Mozambique,MZ</v>
          </cell>
        </row>
        <row r="162">
          <cell r="B162" t="str">
            <v>Myanmar,MM</v>
          </cell>
        </row>
        <row r="163">
          <cell r="B163" t="str">
            <v>Namibia,NA</v>
          </cell>
        </row>
        <row r="164">
          <cell r="B164" t="str">
            <v>Nauru,NR</v>
          </cell>
        </row>
        <row r="165">
          <cell r="B165" t="str">
            <v>Nepal,NP</v>
          </cell>
        </row>
        <row r="166">
          <cell r="B166" t="str">
            <v>Netherlands,NL</v>
          </cell>
        </row>
        <row r="167">
          <cell r="B167" t="str">
            <v>New Caledonia,NC</v>
          </cell>
        </row>
        <row r="168">
          <cell r="B168" t="str">
            <v>New Zealand,NZ</v>
          </cell>
        </row>
        <row r="169">
          <cell r="B169" t="str">
            <v>Nicaragua,NI</v>
          </cell>
        </row>
        <row r="170">
          <cell r="B170" t="str">
            <v>Niger,NE</v>
          </cell>
        </row>
        <row r="171">
          <cell r="B171" t="str">
            <v>Nigeria,NG</v>
          </cell>
        </row>
        <row r="172">
          <cell r="B172" t="str">
            <v>Niue,NU</v>
          </cell>
        </row>
        <row r="173">
          <cell r="B173" t="str">
            <v>Norfolk Island,NF</v>
          </cell>
        </row>
        <row r="174">
          <cell r="B174" t="str">
            <v>Northern Mariana Islands,MP</v>
          </cell>
        </row>
        <row r="175">
          <cell r="B175" t="str">
            <v>Norway,NO</v>
          </cell>
        </row>
        <row r="176">
          <cell r="B176" t="str">
            <v>Oman,OM</v>
          </cell>
        </row>
        <row r="177">
          <cell r="B177" t="str">
            <v>Pakistan,PK</v>
          </cell>
        </row>
        <row r="178">
          <cell r="B178" t="str">
            <v>Palau,PW</v>
          </cell>
        </row>
        <row r="179">
          <cell r="B179" t="str">
            <v>"Palestine, State of",PS</v>
          </cell>
        </row>
        <row r="180">
          <cell r="B180" t="str">
            <v>Panama,PA</v>
          </cell>
        </row>
        <row r="181">
          <cell r="B181" t="str">
            <v>Papua New Guinea,PG</v>
          </cell>
        </row>
        <row r="182">
          <cell r="B182" t="str">
            <v>Paraguay,PY</v>
          </cell>
        </row>
        <row r="183">
          <cell r="B183" t="str">
            <v>Peru,PE</v>
          </cell>
        </row>
        <row r="184">
          <cell r="B184" t="str">
            <v>Philippines,PH</v>
          </cell>
        </row>
        <row r="185">
          <cell r="B185" t="str">
            <v>Pitcairn,PN</v>
          </cell>
        </row>
        <row r="186">
          <cell r="B186" t="str">
            <v>Poland,PL</v>
          </cell>
        </row>
        <row r="187">
          <cell r="B187" t="str">
            <v>Portugal,PT</v>
          </cell>
        </row>
        <row r="188">
          <cell r="B188" t="str">
            <v>Puerto Rico,PR</v>
          </cell>
        </row>
        <row r="189">
          <cell r="B189" t="str">
            <v>Qatar,QA</v>
          </cell>
        </row>
        <row r="190">
          <cell r="B190" t="str">
            <v>Réunion,RE</v>
          </cell>
        </row>
        <row r="191">
          <cell r="B191" t="str">
            <v>Romania,RO</v>
          </cell>
        </row>
        <row r="192">
          <cell r="B192" t="str">
            <v>Russian Federation,RU</v>
          </cell>
        </row>
        <row r="193">
          <cell r="B193" t="str">
            <v>Rwanda,RW</v>
          </cell>
        </row>
        <row r="194">
          <cell r="B194" t="str">
            <v>Saint Barthélemy,BL</v>
          </cell>
        </row>
        <row r="195">
          <cell r="B195" t="str">
            <v>"Saint Helena, Ascension and Tristan da Cunha",SH</v>
          </cell>
        </row>
        <row r="196">
          <cell r="B196" t="str">
            <v>Saint Kitts and Nevis,KN</v>
          </cell>
        </row>
        <row r="197">
          <cell r="B197" t="str">
            <v>Saint Lucia,LC</v>
          </cell>
        </row>
        <row r="198">
          <cell r="B198" t="str">
            <v>Saint Martin (French part),MF</v>
          </cell>
        </row>
        <row r="199">
          <cell r="B199" t="str">
            <v>Saint Pierre and Miquelon,PM</v>
          </cell>
        </row>
        <row r="200">
          <cell r="B200" t="str">
            <v>Saint Vincent and the Grenadines,VC</v>
          </cell>
        </row>
        <row r="201">
          <cell r="B201" t="str">
            <v>Samoa,WS</v>
          </cell>
        </row>
        <row r="202">
          <cell r="B202" t="str">
            <v>San Marino,SM</v>
          </cell>
        </row>
        <row r="203">
          <cell r="B203" t="str">
            <v>Sao Tome and Principe,ST</v>
          </cell>
        </row>
        <row r="204">
          <cell r="B204" t="str">
            <v>Saudi Arabia,SA</v>
          </cell>
        </row>
        <row r="205">
          <cell r="B205" t="str">
            <v>Senegal,SN</v>
          </cell>
        </row>
        <row r="206">
          <cell r="B206" t="str">
            <v>Serbia,RS</v>
          </cell>
        </row>
        <row r="207">
          <cell r="B207" t="str">
            <v>Seychelles,SC</v>
          </cell>
        </row>
        <row r="208">
          <cell r="B208" t="str">
            <v>Sierra Leone,SL</v>
          </cell>
        </row>
        <row r="209">
          <cell r="B209" t="str">
            <v>Singapore,SG</v>
          </cell>
        </row>
        <row r="210">
          <cell r="B210" t="str">
            <v>Sint Maarten (Dutch part),SX</v>
          </cell>
        </row>
        <row r="211">
          <cell r="B211" t="str">
            <v>Slovakia,SK</v>
          </cell>
        </row>
        <row r="212">
          <cell r="B212" t="str">
            <v>Slovenia,SI</v>
          </cell>
        </row>
        <row r="213">
          <cell r="B213" t="str">
            <v>Solomon Islands,SB</v>
          </cell>
        </row>
        <row r="214">
          <cell r="B214" t="str">
            <v>Somalia,SO</v>
          </cell>
        </row>
        <row r="215">
          <cell r="B215" t="str">
            <v>South Africa,ZA</v>
          </cell>
        </row>
        <row r="216">
          <cell r="B216" t="str">
            <v>South Georgia and the South Sandwich Islands,GS</v>
          </cell>
        </row>
        <row r="217">
          <cell r="B217" t="str">
            <v>South Sudan,SS</v>
          </cell>
        </row>
        <row r="218">
          <cell r="B218" t="str">
            <v>Spain,ES</v>
          </cell>
        </row>
        <row r="219">
          <cell r="B219" t="str">
            <v>Sri Lanka,LK</v>
          </cell>
        </row>
        <row r="220">
          <cell r="B220" t="str">
            <v>Sudan,SD</v>
          </cell>
        </row>
        <row r="221">
          <cell r="B221" t="str">
            <v>Suriname,SR</v>
          </cell>
        </row>
        <row r="222">
          <cell r="B222" t="str">
            <v>Svalbard and Jan Mayen,SJ</v>
          </cell>
        </row>
        <row r="223">
          <cell r="B223" t="str">
            <v>Swaziland,SZ</v>
          </cell>
        </row>
        <row r="224">
          <cell r="B224" t="str">
            <v>Sweden,SE</v>
          </cell>
        </row>
        <row r="225">
          <cell r="B225" t="str">
            <v>Switzerland,CH</v>
          </cell>
        </row>
        <row r="226">
          <cell r="B226" t="str">
            <v>Syrian Arab Republic,SY</v>
          </cell>
        </row>
        <row r="227">
          <cell r="B227" t="str">
            <v>"Taiwan, Province of China",TW</v>
          </cell>
        </row>
        <row r="228">
          <cell r="B228" t="str">
            <v>Tajikistan,TJ</v>
          </cell>
        </row>
        <row r="229">
          <cell r="B229" t="str">
            <v>"Tanzania, United Republic of",TZ</v>
          </cell>
        </row>
        <row r="230">
          <cell r="B230" t="str">
            <v>Thailand,TH</v>
          </cell>
        </row>
        <row r="231">
          <cell r="B231" t="str">
            <v>Timor-Leste,TL</v>
          </cell>
        </row>
        <row r="232">
          <cell r="B232" t="str">
            <v>Togo,TG</v>
          </cell>
        </row>
        <row r="233">
          <cell r="B233" t="str">
            <v>Tokelau,TK</v>
          </cell>
        </row>
        <row r="234">
          <cell r="B234" t="str">
            <v>Tonga,TO</v>
          </cell>
        </row>
        <row r="235">
          <cell r="B235" t="str">
            <v>Trinidad and Tobago,TT</v>
          </cell>
        </row>
        <row r="236">
          <cell r="B236" t="str">
            <v>Tunisia,TN</v>
          </cell>
        </row>
        <row r="237">
          <cell r="B237" t="str">
            <v>Turkey,TR</v>
          </cell>
        </row>
        <row r="238">
          <cell r="B238" t="str">
            <v>Turkmenistan,TM</v>
          </cell>
        </row>
        <row r="239">
          <cell r="B239" t="str">
            <v>Turks and Caicos Islands,TC</v>
          </cell>
        </row>
        <row r="240">
          <cell r="B240" t="str">
            <v>Tuvalu,TV</v>
          </cell>
        </row>
        <row r="241">
          <cell r="B241" t="str">
            <v>Uganda,UG</v>
          </cell>
        </row>
        <row r="242">
          <cell r="B242" t="str">
            <v>Ukraine,UA</v>
          </cell>
        </row>
        <row r="243">
          <cell r="B243" t="str">
            <v>United Arab Emirates,AE</v>
          </cell>
        </row>
        <row r="244">
          <cell r="B244" t="str">
            <v>United Kingdom,GB</v>
          </cell>
        </row>
        <row r="245">
          <cell r="B245" t="str">
            <v>United States,US</v>
          </cell>
        </row>
        <row r="246">
          <cell r="B246" t="str">
            <v>United States Minor Outlying Islands,UM</v>
          </cell>
        </row>
        <row r="247">
          <cell r="B247" t="str">
            <v>Uruguay,UY</v>
          </cell>
        </row>
        <row r="248">
          <cell r="B248" t="str">
            <v>Uzbekistan,UZ</v>
          </cell>
        </row>
        <row r="249">
          <cell r="B249" t="str">
            <v>Vanuatu,VU</v>
          </cell>
        </row>
        <row r="250">
          <cell r="B250" t="str">
            <v>"Venezuela, Bolivarian Republic of",VE</v>
          </cell>
        </row>
        <row r="251">
          <cell r="B251" t="str">
            <v>Viet Nam,VN</v>
          </cell>
        </row>
        <row r="252">
          <cell r="B252" t="str">
            <v>"Virgin Islands, British",VG</v>
          </cell>
        </row>
        <row r="253">
          <cell r="B253" t="str">
            <v>"Virgin Islands, U.S.",VI</v>
          </cell>
        </row>
        <row r="254">
          <cell r="B254" t="str">
            <v>Wallis and Futuna,WF</v>
          </cell>
        </row>
        <row r="255">
          <cell r="B255" t="str">
            <v>Western Sahara,EH</v>
          </cell>
        </row>
        <row r="256">
          <cell r="B256" t="str">
            <v>Yemen,YE</v>
          </cell>
        </row>
        <row r="257">
          <cell r="B257" t="str">
            <v>Zambia,ZM</v>
          </cell>
        </row>
        <row r="258">
          <cell r="B258" t="str">
            <v>Zimbabwe,ZW</v>
          </cell>
        </row>
        <row r="262">
          <cell r="B262" t="str">
            <v>N/A</v>
          </cell>
        </row>
        <row r="263">
          <cell r="B263" t="str">
            <v>Retail</v>
          </cell>
        </row>
        <row r="264">
          <cell r="B264" t="str">
            <v>Professional</v>
          </cell>
        </row>
        <row r="265">
          <cell r="B265" t="str">
            <v>Eligible Counterparty</v>
          </cell>
        </row>
        <row r="269">
          <cell r="B269" t="str">
            <v>N/A</v>
          </cell>
        </row>
        <row r="270">
          <cell r="B270" t="str">
            <v>Central Bank</v>
          </cell>
        </row>
        <row r="271">
          <cell r="B271" t="str">
            <v>Credit Institution</v>
          </cell>
        </row>
        <row r="272">
          <cell r="B272" t="str">
            <v>Bank in third Country</v>
          </cell>
        </row>
        <row r="273">
          <cell r="B273" t="str">
            <v>Qualifying Market Fund</v>
          </cell>
        </row>
        <row r="274">
          <cell r="B274" t="str">
            <v>Payment Institution</v>
          </cell>
        </row>
        <row r="275">
          <cell r="B275" t="str">
            <v>Investment Firm</v>
          </cell>
        </row>
        <row r="276">
          <cell r="B276" t="str">
            <v>Other</v>
          </cell>
        </row>
        <row r="279">
          <cell r="B279" t="str">
            <v>Related</v>
          </cell>
        </row>
        <row r="280">
          <cell r="B280" t="str">
            <v>Non-Related</v>
          </cell>
        </row>
        <row r="281">
          <cell r="B281" t="str">
            <v>N/A</v>
          </cell>
        </row>
        <row r="313">
          <cell r="B313" t="str">
            <v>On-Balance Sheet</v>
          </cell>
        </row>
        <row r="314">
          <cell r="B314" t="str">
            <v>Off- Balance Sheet</v>
          </cell>
        </row>
        <row r="315">
          <cell r="B315" t="str">
            <v>N/A</v>
          </cell>
        </row>
        <row r="318">
          <cell r="B318" t="str">
            <v>YES</v>
          </cell>
        </row>
        <row r="319">
          <cell r="B319" t="str">
            <v>NO</v>
          </cell>
        </row>
        <row r="322">
          <cell r="B322" t="str">
            <v>Solo</v>
          </cell>
        </row>
        <row r="323">
          <cell r="B323" t="str">
            <v>Consolidated</v>
          </cell>
        </row>
        <row r="326">
          <cell r="B326" t="str">
            <v>0-50</v>
          </cell>
        </row>
        <row r="327">
          <cell r="B327" t="str">
            <v>0-100</v>
          </cell>
        </row>
        <row r="328">
          <cell r="B328" t="str">
            <v>0-200</v>
          </cell>
        </row>
        <row r="329">
          <cell r="B329" t="str">
            <v>0-500</v>
          </cell>
        </row>
        <row r="330">
          <cell r="B330" t="str">
            <v>0-1.000</v>
          </cell>
        </row>
        <row r="331">
          <cell r="B331" t="str">
            <v>Other</v>
          </cell>
        </row>
        <row r="332">
          <cell r="B332" t="str">
            <v>N/A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U29"/>
  <sheetViews>
    <sheetView view="pageBreakPreview" topLeftCell="A7" zoomScale="90" zoomScaleNormal="100" zoomScaleSheetLayoutView="90" workbookViewId="0">
      <selection activeCell="S34" sqref="S34"/>
    </sheetView>
  </sheetViews>
  <sheetFormatPr defaultColWidth="9.140625" defaultRowHeight="15" x14ac:dyDescent="0.25"/>
  <cols>
    <col min="1" max="1" width="9.140625" style="40"/>
    <col min="2" max="2" width="10.85546875" style="40" customWidth="1"/>
    <col min="3" max="5" width="9.140625" style="40"/>
    <col min="6" max="6" width="11.28515625" style="40" customWidth="1"/>
    <col min="7" max="7" width="15.42578125" style="40" customWidth="1"/>
    <col min="8" max="14" width="9.140625" style="40"/>
    <col min="15" max="333" width="9.140625" style="73"/>
    <col min="334" max="16384" width="9.140625" style="40"/>
  </cols>
  <sheetData>
    <row r="1" spans="1:14" ht="18.75" x14ac:dyDescent="0.3">
      <c r="A1" s="94" t="s">
        <v>0</v>
      </c>
      <c r="B1" s="95"/>
      <c r="C1" s="95"/>
    </row>
    <row r="3" spans="1:14" ht="21" x14ac:dyDescent="0.35">
      <c r="C3" s="249" t="s">
        <v>469</v>
      </c>
      <c r="D3" s="249"/>
      <c r="E3" s="249"/>
      <c r="F3" s="249"/>
      <c r="G3" s="249"/>
      <c r="H3" s="249"/>
      <c r="I3" s="249"/>
      <c r="J3" s="249"/>
    </row>
    <row r="6" spans="1:14" ht="18.75" x14ac:dyDescent="0.3">
      <c r="A6" s="250" t="s">
        <v>468</v>
      </c>
      <c r="B6" s="250"/>
      <c r="C6" s="250"/>
      <c r="D6" s="250"/>
      <c r="E6" s="250"/>
      <c r="F6" s="250"/>
      <c r="G6" s="250"/>
      <c r="H6" s="250"/>
      <c r="I6" s="250"/>
      <c r="J6" s="250"/>
      <c r="K6" s="250"/>
      <c r="L6" s="250"/>
      <c r="M6" s="250"/>
      <c r="N6" s="250"/>
    </row>
    <row r="26" spans="1:14" ht="23.25" x14ac:dyDescent="0.25">
      <c r="A26" s="96" t="s">
        <v>1</v>
      </c>
    </row>
    <row r="27" spans="1:14" ht="15.75" customHeight="1" x14ac:dyDescent="0.25">
      <c r="A27" s="97"/>
      <c r="B27" s="247" t="s">
        <v>2</v>
      </c>
      <c r="C27" s="247"/>
      <c r="D27" s="247"/>
      <c r="E27" s="247"/>
      <c r="F27" s="247"/>
      <c r="G27" s="247"/>
      <c r="H27" s="247"/>
      <c r="I27" s="247"/>
      <c r="J27" s="247"/>
      <c r="K27" s="247"/>
      <c r="L27" s="247"/>
      <c r="M27" s="247"/>
      <c r="N27" s="247"/>
    </row>
    <row r="28" spans="1:14" ht="19.5" customHeight="1" x14ac:dyDescent="0.25">
      <c r="A28" s="98"/>
      <c r="B28" s="247" t="s">
        <v>3</v>
      </c>
      <c r="C28" s="247"/>
      <c r="D28" s="247"/>
      <c r="E28" s="247"/>
      <c r="F28" s="247"/>
      <c r="G28" s="247"/>
      <c r="H28" s="247"/>
      <c r="I28" s="247"/>
      <c r="J28" s="247"/>
      <c r="K28" s="247"/>
      <c r="L28" s="247"/>
      <c r="M28" s="247"/>
      <c r="N28" s="247"/>
    </row>
    <row r="29" spans="1:14" ht="15.75" x14ac:dyDescent="0.25">
      <c r="A29" s="99"/>
      <c r="B29" s="248" t="s">
        <v>446</v>
      </c>
      <c r="C29" s="248"/>
      <c r="D29" s="248"/>
      <c r="E29" s="248"/>
      <c r="F29" s="248"/>
      <c r="G29" s="248"/>
      <c r="H29" s="248"/>
      <c r="I29" s="248"/>
      <c r="J29" s="248"/>
      <c r="K29" s="248"/>
      <c r="L29" s="248"/>
      <c r="M29" s="248"/>
      <c r="N29" s="248"/>
    </row>
  </sheetData>
  <sheetProtection algorithmName="SHA-512" hashValue="dP87h0tALJW8/FBAbZjFOPvoA/SO+k+F+a66JPZG8yFSWzle9D+TK6eYEC2EsVBVjJhVkQwc122e+/DNKa9qZw==" saltValue="GhEDZUj9a+H13Gc1YjYysg==" spinCount="100000" sheet="1" objects="1" scenarios="1"/>
  <mergeCells count="5">
    <mergeCell ref="B28:N28"/>
    <mergeCell ref="B29:N29"/>
    <mergeCell ref="C3:J3"/>
    <mergeCell ref="A6:N6"/>
    <mergeCell ref="B27:N27"/>
  </mergeCells>
  <pageMargins left="0.7" right="0.7" top="0.75" bottom="0.75" header="0.3" footer="0.3"/>
  <pageSetup scale="6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H845"/>
  <sheetViews>
    <sheetView showGridLines="0" workbookViewId="0">
      <selection activeCell="N18" sqref="N18"/>
    </sheetView>
  </sheetViews>
  <sheetFormatPr defaultRowHeight="15" x14ac:dyDescent="0.25"/>
  <cols>
    <col min="1" max="1" width="4.7109375" style="21" customWidth="1"/>
    <col min="2" max="2" width="47.85546875" style="21" customWidth="1"/>
    <col min="3" max="3" width="9.140625" style="21" customWidth="1"/>
    <col min="4" max="4" width="9.140625" style="21"/>
    <col min="5" max="5" width="1.7109375" style="21" customWidth="1"/>
    <col min="6" max="112" width="9.140625" style="137"/>
    <col min="113" max="16384" width="9.140625" style="21"/>
  </cols>
  <sheetData>
    <row r="1" spans="1:112" ht="21.75" customHeight="1" x14ac:dyDescent="0.3">
      <c r="A1" s="94" t="s">
        <v>0</v>
      </c>
      <c r="B1" s="15"/>
      <c r="C1" s="15"/>
      <c r="D1" s="15"/>
      <c r="E1" s="15"/>
    </row>
    <row r="2" spans="1:112" x14ac:dyDescent="0.25">
      <c r="A2" s="15"/>
      <c r="B2" s="15"/>
      <c r="C2" s="15"/>
      <c r="D2" s="15"/>
    </row>
    <row r="3" spans="1:112" x14ac:dyDescent="0.25">
      <c r="A3" s="16"/>
      <c r="B3" s="15"/>
      <c r="C3" s="15"/>
      <c r="D3" s="15"/>
    </row>
    <row r="4" spans="1:112" x14ac:dyDescent="0.25">
      <c r="A4" s="16"/>
      <c r="B4" s="15"/>
      <c r="C4" s="15"/>
      <c r="D4" s="15"/>
    </row>
    <row r="5" spans="1:112" x14ac:dyDescent="0.25">
      <c r="A5" s="16"/>
      <c r="B5" s="15"/>
      <c r="C5" s="15"/>
      <c r="D5" s="15"/>
    </row>
    <row r="6" spans="1:112" s="109" customFormat="1" ht="18.75" x14ac:dyDescent="0.3">
      <c r="A6" s="299" t="s">
        <v>427</v>
      </c>
      <c r="B6" s="299"/>
      <c r="C6" s="299"/>
      <c r="D6" s="299"/>
      <c r="E6" s="22"/>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137"/>
      <c r="CJ6" s="137"/>
      <c r="CK6" s="137"/>
      <c r="CL6" s="137"/>
      <c r="CM6" s="137"/>
      <c r="CN6" s="137"/>
      <c r="CO6" s="137"/>
      <c r="CP6" s="137"/>
      <c r="CQ6" s="137"/>
      <c r="CR6" s="137"/>
      <c r="CS6" s="137"/>
      <c r="CT6" s="137"/>
      <c r="CU6" s="137"/>
      <c r="CV6" s="137"/>
      <c r="CW6" s="137"/>
      <c r="CX6" s="137"/>
      <c r="CY6" s="137"/>
      <c r="CZ6" s="137"/>
      <c r="DA6" s="137"/>
      <c r="DB6" s="137"/>
      <c r="DC6" s="137"/>
      <c r="DD6" s="137"/>
      <c r="DE6" s="137"/>
      <c r="DF6" s="137"/>
      <c r="DG6" s="137"/>
      <c r="DH6" s="137"/>
    </row>
    <row r="7" spans="1:112" s="109" customFormat="1" x14ac:dyDescent="0.25">
      <c r="A7" s="16"/>
      <c r="B7" s="15"/>
      <c r="C7" s="15"/>
      <c r="D7" s="15"/>
      <c r="E7" s="21"/>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c r="AW7" s="137"/>
      <c r="AX7" s="137"/>
      <c r="AY7" s="137"/>
      <c r="AZ7" s="137"/>
      <c r="BA7" s="137"/>
      <c r="BB7" s="137"/>
      <c r="BC7" s="137"/>
      <c r="BD7" s="137"/>
      <c r="BE7" s="137"/>
      <c r="BF7" s="137"/>
      <c r="BG7" s="137"/>
      <c r="BH7" s="137"/>
      <c r="BI7" s="137"/>
      <c r="BJ7" s="137"/>
      <c r="BK7" s="137"/>
      <c r="BL7" s="137"/>
      <c r="BM7" s="137"/>
      <c r="BN7" s="137"/>
      <c r="BO7" s="137"/>
      <c r="BP7" s="137"/>
      <c r="BQ7" s="137"/>
      <c r="BR7" s="137"/>
      <c r="BS7" s="137"/>
      <c r="BT7" s="137"/>
      <c r="BU7" s="137"/>
      <c r="BV7" s="137"/>
      <c r="BW7" s="137"/>
      <c r="BX7" s="137"/>
      <c r="BY7" s="137"/>
      <c r="BZ7" s="137"/>
      <c r="CA7" s="137"/>
      <c r="CB7" s="137"/>
      <c r="CC7" s="137"/>
      <c r="CD7" s="137"/>
      <c r="CE7" s="137"/>
      <c r="CF7" s="137"/>
      <c r="CG7" s="137"/>
      <c r="CH7" s="137"/>
      <c r="CI7" s="137"/>
      <c r="CJ7" s="137"/>
      <c r="CK7" s="137"/>
      <c r="CL7" s="137"/>
      <c r="CM7" s="137"/>
      <c r="CN7" s="137"/>
      <c r="CO7" s="137"/>
      <c r="CP7" s="137"/>
      <c r="CQ7" s="137"/>
      <c r="CR7" s="137"/>
      <c r="CS7" s="137"/>
      <c r="CT7" s="137"/>
      <c r="CU7" s="137"/>
      <c r="CV7" s="137"/>
      <c r="CW7" s="137"/>
      <c r="CX7" s="137"/>
      <c r="CY7" s="137"/>
      <c r="CZ7" s="137"/>
      <c r="DA7" s="137"/>
      <c r="DB7" s="137"/>
      <c r="DC7" s="137"/>
      <c r="DD7" s="137"/>
      <c r="DE7" s="137"/>
      <c r="DF7" s="137"/>
      <c r="DG7" s="137"/>
      <c r="DH7" s="137"/>
    </row>
    <row r="8" spans="1:112" s="109" customFormat="1" ht="15.75" x14ac:dyDescent="0.25">
      <c r="A8" s="17">
        <v>1</v>
      </c>
      <c r="B8" s="18" t="s">
        <v>428</v>
      </c>
      <c r="C8" s="15"/>
      <c r="D8" s="15"/>
      <c r="E8" s="21"/>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c r="AW8" s="137"/>
      <c r="AX8" s="137"/>
      <c r="AY8" s="137"/>
      <c r="AZ8" s="137"/>
      <c r="BA8" s="137"/>
      <c r="BB8" s="137"/>
      <c r="BC8" s="137"/>
      <c r="BD8" s="137"/>
      <c r="BE8" s="137"/>
      <c r="BF8" s="137"/>
      <c r="BG8" s="137"/>
      <c r="BH8" s="137"/>
      <c r="BI8" s="137"/>
      <c r="BJ8" s="137"/>
      <c r="BK8" s="137"/>
      <c r="BL8" s="137"/>
      <c r="BM8" s="137"/>
      <c r="BN8" s="137"/>
      <c r="BO8" s="137"/>
      <c r="BP8" s="137"/>
      <c r="BQ8" s="137"/>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7"/>
      <c r="CU8" s="137"/>
      <c r="CV8" s="137"/>
      <c r="CW8" s="137"/>
      <c r="CX8" s="137"/>
      <c r="CY8" s="137"/>
      <c r="CZ8" s="137"/>
      <c r="DA8" s="137"/>
      <c r="DB8" s="137"/>
      <c r="DC8" s="137"/>
      <c r="DD8" s="137"/>
      <c r="DE8" s="137"/>
      <c r="DF8" s="137"/>
      <c r="DG8" s="137"/>
      <c r="DH8" s="137"/>
    </row>
    <row r="9" spans="1:112" s="109" customFormat="1" x14ac:dyDescent="0.25">
      <c r="A9" s="16"/>
      <c r="B9" s="15" t="s">
        <v>116</v>
      </c>
      <c r="C9" s="15"/>
      <c r="D9" s="15"/>
      <c r="E9" s="21"/>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c r="AW9" s="137"/>
      <c r="AX9" s="137"/>
      <c r="AY9" s="137"/>
      <c r="AZ9" s="137"/>
      <c r="BA9" s="137"/>
      <c r="BB9" s="137"/>
      <c r="BC9" s="137"/>
      <c r="BD9" s="137"/>
      <c r="BE9" s="137"/>
      <c r="BF9" s="137"/>
      <c r="BG9" s="137"/>
      <c r="BH9" s="137"/>
      <c r="BI9" s="137"/>
      <c r="BJ9" s="137"/>
      <c r="BK9" s="137"/>
      <c r="BL9" s="137"/>
      <c r="BM9" s="137"/>
      <c r="BN9" s="137"/>
      <c r="BO9" s="137"/>
      <c r="BP9" s="137"/>
      <c r="BQ9" s="137"/>
      <c r="BR9" s="137"/>
      <c r="BS9" s="137"/>
      <c r="BT9" s="137"/>
      <c r="BU9" s="137"/>
      <c r="BV9" s="137"/>
      <c r="BW9" s="137"/>
      <c r="BX9" s="137"/>
      <c r="BY9" s="137"/>
      <c r="BZ9" s="137"/>
      <c r="CA9" s="137"/>
      <c r="CB9" s="137"/>
      <c r="CC9" s="137"/>
      <c r="CD9" s="137"/>
      <c r="CE9" s="137"/>
      <c r="CF9" s="137"/>
      <c r="CG9" s="137"/>
      <c r="CH9" s="137"/>
      <c r="CI9" s="137"/>
      <c r="CJ9" s="137"/>
      <c r="CK9" s="137"/>
      <c r="CL9" s="137"/>
      <c r="CM9" s="137"/>
      <c r="CN9" s="137"/>
      <c r="CO9" s="137"/>
      <c r="CP9" s="137"/>
      <c r="CQ9" s="137"/>
      <c r="CR9" s="137"/>
      <c r="CS9" s="137"/>
      <c r="CT9" s="137"/>
      <c r="CU9" s="137"/>
      <c r="CV9" s="137"/>
      <c r="CW9" s="137"/>
      <c r="CX9" s="137"/>
      <c r="CY9" s="137"/>
      <c r="CZ9" s="137"/>
      <c r="DA9" s="137"/>
      <c r="DB9" s="137"/>
      <c r="DC9" s="137"/>
      <c r="DD9" s="137"/>
      <c r="DE9" s="137"/>
      <c r="DF9" s="137"/>
      <c r="DG9" s="137"/>
      <c r="DH9" s="137"/>
    </row>
    <row r="10" spans="1:112" s="109" customFormat="1" x14ac:dyDescent="0.25">
      <c r="A10" s="16"/>
      <c r="B10" s="15" t="s">
        <v>117</v>
      </c>
      <c r="C10" s="15"/>
      <c r="D10" s="15"/>
      <c r="E10" s="21"/>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c r="AW10" s="137"/>
      <c r="AX10" s="137"/>
      <c r="AY10" s="137"/>
      <c r="AZ10" s="137"/>
      <c r="BA10" s="137"/>
      <c r="BB10" s="137"/>
      <c r="BC10" s="137"/>
      <c r="BD10" s="137"/>
      <c r="BE10" s="137"/>
      <c r="BF10" s="137"/>
      <c r="BG10" s="137"/>
      <c r="BH10" s="137"/>
      <c r="BI10" s="137"/>
      <c r="BJ10" s="137"/>
      <c r="BK10" s="137"/>
      <c r="BL10" s="137"/>
      <c r="BM10" s="137"/>
      <c r="BN10" s="137"/>
      <c r="BO10" s="137"/>
      <c r="BP10" s="137"/>
      <c r="BQ10" s="137"/>
      <c r="BR10" s="137"/>
      <c r="BS10" s="137"/>
      <c r="BT10" s="137"/>
      <c r="BU10" s="137"/>
      <c r="BV10" s="137"/>
      <c r="BW10" s="137"/>
      <c r="BX10" s="137"/>
      <c r="BY10" s="137"/>
      <c r="BZ10" s="137"/>
      <c r="CA10" s="137"/>
      <c r="CB10" s="137"/>
      <c r="CC10" s="137"/>
      <c r="CD10" s="137"/>
      <c r="CE10" s="137"/>
      <c r="CF10" s="137"/>
      <c r="CG10" s="137"/>
      <c r="CH10" s="137"/>
      <c r="CI10" s="137"/>
      <c r="CJ10" s="137"/>
      <c r="CK10" s="137"/>
      <c r="CL10" s="137"/>
      <c r="CM10" s="137"/>
      <c r="CN10" s="137"/>
      <c r="CO10" s="137"/>
      <c r="CP10" s="137"/>
      <c r="CQ10" s="137"/>
      <c r="CR10" s="137"/>
      <c r="CS10" s="137"/>
      <c r="CT10" s="137"/>
      <c r="CU10" s="137"/>
      <c r="CV10" s="137"/>
      <c r="CW10" s="137"/>
      <c r="CX10" s="137"/>
      <c r="CY10" s="137"/>
      <c r="CZ10" s="137"/>
      <c r="DA10" s="137"/>
      <c r="DB10" s="137"/>
      <c r="DC10" s="137"/>
      <c r="DD10" s="137"/>
      <c r="DE10" s="137"/>
      <c r="DF10" s="137"/>
      <c r="DG10" s="137"/>
      <c r="DH10" s="137"/>
    </row>
    <row r="11" spans="1:112" s="109" customFormat="1" x14ac:dyDescent="0.25">
      <c r="A11" s="16"/>
      <c r="B11" s="15"/>
      <c r="C11" s="15"/>
      <c r="D11" s="15"/>
      <c r="E11" s="21"/>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c r="AW11" s="137"/>
      <c r="AX11" s="137"/>
      <c r="AY11" s="137"/>
      <c r="AZ11" s="137"/>
      <c r="BA11" s="137"/>
      <c r="BB11" s="137"/>
      <c r="BC11" s="137"/>
      <c r="BD11" s="137"/>
      <c r="BE11" s="137"/>
      <c r="BF11" s="137"/>
      <c r="BG11" s="137"/>
      <c r="BH11" s="137"/>
      <c r="BI11" s="137"/>
      <c r="BJ11" s="137"/>
      <c r="BK11" s="137"/>
      <c r="BL11" s="137"/>
      <c r="BM11" s="137"/>
      <c r="BN11" s="137"/>
      <c r="BO11" s="137"/>
      <c r="BP11" s="137"/>
      <c r="BQ11" s="137"/>
      <c r="BR11" s="137"/>
      <c r="BS11" s="137"/>
      <c r="BT11" s="137"/>
      <c r="BU11" s="137"/>
      <c r="BV11" s="137"/>
      <c r="BW11" s="137"/>
      <c r="BX11" s="137"/>
      <c r="BY11" s="137"/>
      <c r="BZ11" s="137"/>
      <c r="CA11" s="137"/>
      <c r="CB11" s="137"/>
      <c r="CC11" s="137"/>
      <c r="CD11" s="137"/>
      <c r="CE11" s="137"/>
      <c r="CF11" s="137"/>
      <c r="CG11" s="137"/>
      <c r="CH11" s="137"/>
      <c r="CI11" s="137"/>
      <c r="CJ11" s="137"/>
      <c r="CK11" s="137"/>
      <c r="CL11" s="137"/>
      <c r="CM11" s="137"/>
      <c r="CN11" s="137"/>
      <c r="CO11" s="137"/>
      <c r="CP11" s="137"/>
      <c r="CQ11" s="137"/>
      <c r="CR11" s="137"/>
      <c r="CS11" s="137"/>
      <c r="CT11" s="137"/>
      <c r="CU11" s="137"/>
      <c r="CV11" s="137"/>
      <c r="CW11" s="137"/>
      <c r="CX11" s="137"/>
      <c r="CY11" s="137"/>
      <c r="CZ11" s="137"/>
      <c r="DA11" s="137"/>
      <c r="DB11" s="137"/>
      <c r="DC11" s="137"/>
      <c r="DD11" s="137"/>
      <c r="DE11" s="137"/>
      <c r="DF11" s="137"/>
      <c r="DG11" s="137"/>
      <c r="DH11" s="137"/>
    </row>
    <row r="12" spans="1:112" s="109" customFormat="1" ht="15.75" x14ac:dyDescent="0.25">
      <c r="A12" s="17">
        <v>2</v>
      </c>
      <c r="B12" s="18" t="s">
        <v>429</v>
      </c>
      <c r="C12" s="15"/>
      <c r="D12" s="15"/>
      <c r="E12" s="21"/>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37"/>
      <c r="BA12" s="137"/>
      <c r="BB12" s="137"/>
      <c r="BC12" s="137"/>
      <c r="BD12" s="137"/>
      <c r="BE12" s="137"/>
      <c r="BF12" s="137"/>
      <c r="BG12" s="137"/>
      <c r="BH12" s="137"/>
      <c r="BI12" s="137"/>
      <c r="BJ12" s="137"/>
      <c r="BK12" s="137"/>
      <c r="BL12" s="137"/>
      <c r="BM12" s="137"/>
      <c r="BN12" s="137"/>
      <c r="BO12" s="137"/>
      <c r="BP12" s="137"/>
      <c r="BQ12" s="137"/>
      <c r="BR12" s="137"/>
      <c r="BS12" s="137"/>
      <c r="BT12" s="137"/>
      <c r="BU12" s="137"/>
      <c r="BV12" s="137"/>
      <c r="BW12" s="137"/>
      <c r="BX12" s="137"/>
      <c r="BY12" s="137"/>
      <c r="BZ12" s="137"/>
      <c r="CA12" s="137"/>
      <c r="CB12" s="137"/>
      <c r="CC12" s="137"/>
      <c r="CD12" s="137"/>
      <c r="CE12" s="137"/>
      <c r="CF12" s="137"/>
      <c r="CG12" s="137"/>
      <c r="CH12" s="137"/>
      <c r="CI12" s="137"/>
      <c r="CJ12" s="137"/>
      <c r="CK12" s="137"/>
      <c r="CL12" s="137"/>
      <c r="CM12" s="137"/>
      <c r="CN12" s="137"/>
      <c r="CO12" s="137"/>
      <c r="CP12" s="137"/>
      <c r="CQ12" s="137"/>
      <c r="CR12" s="137"/>
      <c r="CS12" s="137"/>
      <c r="CT12" s="137"/>
      <c r="CU12" s="137"/>
      <c r="CV12" s="137"/>
      <c r="CW12" s="137"/>
      <c r="CX12" s="137"/>
      <c r="CY12" s="137"/>
      <c r="CZ12" s="137"/>
      <c r="DA12" s="137"/>
      <c r="DB12" s="137"/>
      <c r="DC12" s="137"/>
      <c r="DD12" s="137"/>
      <c r="DE12" s="137"/>
      <c r="DF12" s="137"/>
      <c r="DG12" s="137"/>
      <c r="DH12" s="137"/>
    </row>
    <row r="13" spans="1:112" s="137" customFormat="1" x14ac:dyDescent="0.25">
      <c r="A13" s="65">
        <v>1</v>
      </c>
      <c r="B13" s="66" t="s">
        <v>472</v>
      </c>
      <c r="C13" s="236"/>
      <c r="D13" s="236"/>
      <c r="E13" s="236"/>
    </row>
    <row r="14" spans="1:112" s="137" customFormat="1" x14ac:dyDescent="0.25">
      <c r="A14" s="65">
        <v>2</v>
      </c>
      <c r="B14" s="237" t="s">
        <v>473</v>
      </c>
      <c r="C14" s="236"/>
      <c r="D14" s="236"/>
      <c r="E14" s="236"/>
    </row>
    <row r="15" spans="1:112" s="137" customFormat="1" x14ac:dyDescent="0.25">
      <c r="A15" s="65">
        <v>3</v>
      </c>
      <c r="B15" s="237" t="s">
        <v>474</v>
      </c>
      <c r="C15" s="236"/>
      <c r="D15" s="236"/>
      <c r="E15" s="236"/>
    </row>
    <row r="16" spans="1:112" s="137" customFormat="1" x14ac:dyDescent="0.25">
      <c r="A16" s="65">
        <v>4</v>
      </c>
      <c r="B16" s="237" t="s">
        <v>475</v>
      </c>
      <c r="C16" s="236"/>
      <c r="D16" s="236"/>
      <c r="E16" s="236"/>
    </row>
    <row r="17" spans="1:5" s="137" customFormat="1" x14ac:dyDescent="0.25">
      <c r="A17" s="65">
        <v>5</v>
      </c>
      <c r="B17" s="237" t="s">
        <v>476</v>
      </c>
      <c r="C17" s="236"/>
      <c r="D17" s="236"/>
      <c r="E17" s="236"/>
    </row>
    <row r="18" spans="1:5" s="137" customFormat="1" x14ac:dyDescent="0.25">
      <c r="A18" s="65">
        <v>6</v>
      </c>
      <c r="B18" s="237" t="s">
        <v>477</v>
      </c>
      <c r="C18" s="236"/>
      <c r="D18" s="236"/>
      <c r="E18" s="236"/>
    </row>
    <row r="19" spans="1:5" s="137" customFormat="1" x14ac:dyDescent="0.25">
      <c r="A19" s="65">
        <v>7</v>
      </c>
      <c r="B19" s="237" t="s">
        <v>478</v>
      </c>
      <c r="C19" s="236"/>
      <c r="D19" s="236"/>
      <c r="E19" s="236"/>
    </row>
    <row r="20" spans="1:5" s="137" customFormat="1" x14ac:dyDescent="0.25">
      <c r="A20" s="65">
        <v>8</v>
      </c>
      <c r="B20" s="237" t="s">
        <v>479</v>
      </c>
      <c r="C20" s="236"/>
      <c r="D20" s="236"/>
      <c r="E20" s="236"/>
    </row>
    <row r="21" spans="1:5" s="137" customFormat="1" x14ac:dyDescent="0.25">
      <c r="A21" s="65">
        <v>9</v>
      </c>
      <c r="B21" s="237" t="s">
        <v>480</v>
      </c>
      <c r="C21" s="236"/>
      <c r="D21" s="236"/>
      <c r="E21" s="236"/>
    </row>
    <row r="22" spans="1:5" s="137" customFormat="1" x14ac:dyDescent="0.25">
      <c r="A22" s="65">
        <v>10</v>
      </c>
      <c r="B22" s="237" t="s">
        <v>481</v>
      </c>
      <c r="C22" s="236"/>
      <c r="D22" s="236"/>
      <c r="E22" s="236"/>
    </row>
    <row r="23" spans="1:5" s="137" customFormat="1" x14ac:dyDescent="0.25">
      <c r="A23" s="65">
        <v>11</v>
      </c>
      <c r="B23" s="237" t="s">
        <v>482</v>
      </c>
      <c r="C23" s="236"/>
      <c r="D23" s="236"/>
      <c r="E23" s="236"/>
    </row>
    <row r="24" spans="1:5" s="137" customFormat="1" x14ac:dyDescent="0.25">
      <c r="A24" s="65">
        <v>12</v>
      </c>
      <c r="B24" s="237" t="s">
        <v>483</v>
      </c>
      <c r="C24" s="236"/>
      <c r="D24" s="236"/>
      <c r="E24" s="236"/>
    </row>
    <row r="25" spans="1:5" s="137" customFormat="1" x14ac:dyDescent="0.25">
      <c r="A25" s="65">
        <v>13</v>
      </c>
      <c r="B25" s="237" t="s">
        <v>484</v>
      </c>
      <c r="C25" s="236"/>
      <c r="D25" s="236"/>
      <c r="E25" s="236"/>
    </row>
    <row r="26" spans="1:5" s="137" customFormat="1" x14ac:dyDescent="0.25">
      <c r="A26" s="65">
        <v>14</v>
      </c>
      <c r="B26" s="237" t="s">
        <v>485</v>
      </c>
      <c r="C26" s="236"/>
      <c r="D26" s="236"/>
      <c r="E26" s="236"/>
    </row>
    <row r="27" spans="1:5" s="137" customFormat="1" x14ac:dyDescent="0.25">
      <c r="A27" s="65">
        <v>15</v>
      </c>
      <c r="B27" s="237" t="s">
        <v>486</v>
      </c>
      <c r="C27" s="236"/>
      <c r="D27" s="236"/>
      <c r="E27" s="236"/>
    </row>
    <row r="28" spans="1:5" s="137" customFormat="1" x14ac:dyDescent="0.25">
      <c r="A28" s="65">
        <v>16</v>
      </c>
      <c r="B28" s="237" t="s">
        <v>487</v>
      </c>
      <c r="C28" s="236"/>
      <c r="D28" s="236"/>
      <c r="E28" s="236"/>
    </row>
    <row r="29" spans="1:5" s="137" customFormat="1" x14ac:dyDescent="0.25">
      <c r="A29" s="65">
        <v>17</v>
      </c>
      <c r="B29" s="237" t="s">
        <v>488</v>
      </c>
      <c r="C29" s="236"/>
      <c r="D29" s="236"/>
      <c r="E29" s="236"/>
    </row>
    <row r="30" spans="1:5" s="137" customFormat="1" x14ac:dyDescent="0.25">
      <c r="A30" s="65">
        <v>18</v>
      </c>
      <c r="B30" s="237" t="s">
        <v>489</v>
      </c>
      <c r="C30" s="236"/>
      <c r="D30" s="236"/>
      <c r="E30" s="236"/>
    </row>
    <row r="31" spans="1:5" s="137" customFormat="1" x14ac:dyDescent="0.25">
      <c r="A31" s="65">
        <v>19</v>
      </c>
      <c r="B31" s="237" t="s">
        <v>490</v>
      </c>
      <c r="C31" s="236"/>
      <c r="D31" s="236"/>
      <c r="E31" s="236"/>
    </row>
    <row r="32" spans="1:5" s="137" customFormat="1" x14ac:dyDescent="0.25">
      <c r="A32" s="65">
        <v>20</v>
      </c>
      <c r="B32" s="237" t="s">
        <v>491</v>
      </c>
      <c r="C32" s="236"/>
      <c r="D32" s="236"/>
      <c r="E32" s="236"/>
    </row>
    <row r="33" spans="1:5" s="137" customFormat="1" x14ac:dyDescent="0.25">
      <c r="A33" s="65">
        <v>21</v>
      </c>
      <c r="B33" s="237" t="s">
        <v>492</v>
      </c>
      <c r="C33" s="236"/>
      <c r="D33" s="236"/>
      <c r="E33" s="236"/>
    </row>
    <row r="34" spans="1:5" s="137" customFormat="1" x14ac:dyDescent="0.25">
      <c r="A34" s="65">
        <v>22</v>
      </c>
      <c r="B34" s="237" t="s">
        <v>493</v>
      </c>
      <c r="C34" s="236"/>
      <c r="D34" s="236"/>
      <c r="E34" s="236"/>
    </row>
    <row r="35" spans="1:5" s="137" customFormat="1" x14ac:dyDescent="0.25">
      <c r="A35" s="65">
        <v>23</v>
      </c>
      <c r="B35" s="237" t="s">
        <v>494</v>
      </c>
      <c r="C35" s="236"/>
      <c r="D35" s="236"/>
      <c r="E35" s="236"/>
    </row>
    <row r="36" spans="1:5" s="137" customFormat="1" x14ac:dyDescent="0.25">
      <c r="A36" s="65">
        <v>24</v>
      </c>
      <c r="B36" s="237" t="s">
        <v>495</v>
      </c>
      <c r="C36" s="236"/>
      <c r="D36" s="236"/>
      <c r="E36" s="236"/>
    </row>
    <row r="37" spans="1:5" s="137" customFormat="1" x14ac:dyDescent="0.25">
      <c r="A37" s="65">
        <v>25</v>
      </c>
      <c r="B37" s="237" t="s">
        <v>496</v>
      </c>
      <c r="C37" s="236"/>
      <c r="D37" s="236"/>
      <c r="E37" s="236"/>
    </row>
    <row r="38" spans="1:5" s="137" customFormat="1" x14ac:dyDescent="0.25">
      <c r="A38" s="65">
        <v>26</v>
      </c>
      <c r="B38" s="237" t="s">
        <v>497</v>
      </c>
      <c r="C38" s="236"/>
      <c r="D38" s="236"/>
      <c r="E38" s="236"/>
    </row>
    <row r="39" spans="1:5" s="137" customFormat="1" x14ac:dyDescent="0.25">
      <c r="A39" s="65">
        <v>27</v>
      </c>
      <c r="B39" s="237" t="s">
        <v>498</v>
      </c>
      <c r="C39" s="236"/>
      <c r="D39" s="236"/>
      <c r="E39" s="236"/>
    </row>
    <row r="40" spans="1:5" s="137" customFormat="1" x14ac:dyDescent="0.25">
      <c r="A40" s="65">
        <v>28</v>
      </c>
      <c r="B40" s="237" t="s">
        <v>499</v>
      </c>
      <c r="C40" s="236"/>
      <c r="D40" s="236"/>
      <c r="E40" s="236"/>
    </row>
    <row r="41" spans="1:5" s="137" customFormat="1" x14ac:dyDescent="0.25">
      <c r="A41" s="65">
        <v>29</v>
      </c>
      <c r="B41" s="237" t="s">
        <v>500</v>
      </c>
      <c r="C41" s="236"/>
      <c r="D41" s="236"/>
      <c r="E41" s="236"/>
    </row>
    <row r="42" spans="1:5" s="137" customFormat="1" x14ac:dyDescent="0.25">
      <c r="A42" s="65">
        <v>30</v>
      </c>
      <c r="B42" s="237" t="s">
        <v>501</v>
      </c>
      <c r="C42" s="236"/>
      <c r="D42" s="236"/>
      <c r="E42" s="236"/>
    </row>
    <row r="43" spans="1:5" s="137" customFormat="1" x14ac:dyDescent="0.25">
      <c r="A43" s="65">
        <v>31</v>
      </c>
      <c r="B43" s="237" t="s">
        <v>502</v>
      </c>
      <c r="C43" s="236"/>
      <c r="D43" s="236"/>
      <c r="E43" s="236"/>
    </row>
    <row r="44" spans="1:5" s="137" customFormat="1" x14ac:dyDescent="0.25">
      <c r="A44" s="65">
        <v>32</v>
      </c>
      <c r="B44" s="237" t="s">
        <v>503</v>
      </c>
      <c r="C44" s="236"/>
      <c r="D44" s="236"/>
      <c r="E44" s="236"/>
    </row>
    <row r="45" spans="1:5" s="137" customFormat="1" x14ac:dyDescent="0.25">
      <c r="A45" s="65">
        <v>33</v>
      </c>
      <c r="B45" s="237" t="s">
        <v>504</v>
      </c>
      <c r="C45" s="236"/>
      <c r="D45" s="236"/>
      <c r="E45" s="236"/>
    </row>
    <row r="46" spans="1:5" s="137" customFormat="1" x14ac:dyDescent="0.25">
      <c r="A46" s="65">
        <v>34</v>
      </c>
      <c r="B46" s="237" t="s">
        <v>505</v>
      </c>
      <c r="C46" s="236"/>
      <c r="D46" s="236"/>
      <c r="E46" s="236"/>
    </row>
    <row r="47" spans="1:5" s="137" customFormat="1" x14ac:dyDescent="0.25">
      <c r="A47" s="65">
        <v>35</v>
      </c>
      <c r="B47" s="237" t="s">
        <v>506</v>
      </c>
      <c r="C47" s="236"/>
      <c r="D47" s="236"/>
      <c r="E47" s="236"/>
    </row>
    <row r="48" spans="1:5" s="137" customFormat="1" x14ac:dyDescent="0.25">
      <c r="A48" s="65">
        <v>36</v>
      </c>
      <c r="B48" s="237" t="s">
        <v>507</v>
      </c>
      <c r="C48" s="236"/>
      <c r="D48" s="236"/>
      <c r="E48" s="236"/>
    </row>
    <row r="49" spans="1:5" s="137" customFormat="1" x14ac:dyDescent="0.25">
      <c r="A49" s="65">
        <v>37</v>
      </c>
      <c r="B49" s="237" t="s">
        <v>508</v>
      </c>
      <c r="C49" s="236"/>
      <c r="D49" s="236"/>
      <c r="E49" s="236"/>
    </row>
    <row r="50" spans="1:5" s="137" customFormat="1" x14ac:dyDescent="0.25">
      <c r="A50" s="65">
        <v>38</v>
      </c>
      <c r="B50" s="237" t="s">
        <v>509</v>
      </c>
      <c r="C50" s="236"/>
      <c r="D50" s="236"/>
      <c r="E50" s="236"/>
    </row>
    <row r="51" spans="1:5" s="137" customFormat="1" x14ac:dyDescent="0.25">
      <c r="A51" s="65">
        <v>39</v>
      </c>
      <c r="B51" s="237" t="s">
        <v>510</v>
      </c>
      <c r="C51" s="236"/>
      <c r="D51" s="236"/>
      <c r="E51" s="236"/>
    </row>
    <row r="52" spans="1:5" s="137" customFormat="1" x14ac:dyDescent="0.25">
      <c r="A52" s="65">
        <v>40</v>
      </c>
      <c r="B52" s="237" t="s">
        <v>511</v>
      </c>
      <c r="C52" s="236"/>
      <c r="D52" s="236"/>
      <c r="E52" s="236"/>
    </row>
    <row r="53" spans="1:5" s="137" customFormat="1" x14ac:dyDescent="0.25">
      <c r="A53" s="65">
        <v>41</v>
      </c>
      <c r="B53" s="237" t="s">
        <v>512</v>
      </c>
      <c r="C53" s="236"/>
      <c r="D53" s="236"/>
      <c r="E53" s="236"/>
    </row>
    <row r="54" spans="1:5" s="137" customFormat="1" x14ac:dyDescent="0.25">
      <c r="A54" s="65">
        <v>42</v>
      </c>
      <c r="B54" s="237" t="s">
        <v>513</v>
      </c>
      <c r="C54" s="236"/>
      <c r="D54" s="236"/>
      <c r="E54" s="236"/>
    </row>
    <row r="55" spans="1:5" s="137" customFormat="1" x14ac:dyDescent="0.25">
      <c r="A55" s="65">
        <v>43</v>
      </c>
      <c r="B55" s="237" t="s">
        <v>514</v>
      </c>
      <c r="C55" s="236"/>
      <c r="D55" s="236"/>
      <c r="E55" s="236"/>
    </row>
    <row r="56" spans="1:5" s="137" customFormat="1" x14ac:dyDescent="0.25">
      <c r="A56" s="65">
        <v>44</v>
      </c>
      <c r="B56" s="237" t="s">
        <v>515</v>
      </c>
      <c r="C56" s="236"/>
      <c r="D56" s="236"/>
      <c r="E56" s="236"/>
    </row>
    <row r="57" spans="1:5" s="137" customFormat="1" x14ac:dyDescent="0.25">
      <c r="A57" s="65">
        <v>45</v>
      </c>
      <c r="B57" s="237" t="s">
        <v>516</v>
      </c>
      <c r="C57" s="236"/>
      <c r="D57" s="236"/>
      <c r="E57" s="236"/>
    </row>
    <row r="58" spans="1:5" s="137" customFormat="1" x14ac:dyDescent="0.25">
      <c r="A58" s="65">
        <v>46</v>
      </c>
      <c r="B58" s="237" t="s">
        <v>517</v>
      </c>
      <c r="C58" s="236"/>
      <c r="D58" s="236"/>
      <c r="E58" s="236"/>
    </row>
    <row r="59" spans="1:5" s="137" customFormat="1" x14ac:dyDescent="0.25">
      <c r="A59" s="65">
        <v>47</v>
      </c>
      <c r="B59" s="237" t="s">
        <v>518</v>
      </c>
      <c r="C59" s="236"/>
      <c r="D59" s="236"/>
      <c r="E59" s="236"/>
    </row>
    <row r="60" spans="1:5" s="137" customFormat="1" x14ac:dyDescent="0.25">
      <c r="A60" s="65">
        <v>48</v>
      </c>
      <c r="B60" s="237" t="s">
        <v>519</v>
      </c>
      <c r="C60" s="236"/>
      <c r="D60" s="236"/>
      <c r="E60" s="236"/>
    </row>
    <row r="61" spans="1:5" s="137" customFormat="1" x14ac:dyDescent="0.25">
      <c r="A61" s="65">
        <v>49</v>
      </c>
      <c r="B61" s="237" t="s">
        <v>520</v>
      </c>
      <c r="C61" s="236"/>
      <c r="D61" s="236"/>
      <c r="E61" s="236"/>
    </row>
    <row r="62" spans="1:5" s="137" customFormat="1" x14ac:dyDescent="0.25">
      <c r="A62" s="65">
        <v>50</v>
      </c>
      <c r="B62" s="237" t="s">
        <v>521</v>
      </c>
      <c r="C62" s="236"/>
      <c r="D62" s="236"/>
      <c r="E62" s="236"/>
    </row>
    <row r="63" spans="1:5" s="137" customFormat="1" x14ac:dyDescent="0.25">
      <c r="A63" s="65">
        <v>51</v>
      </c>
      <c r="B63" s="237" t="s">
        <v>522</v>
      </c>
      <c r="C63" s="236"/>
      <c r="D63" s="236"/>
      <c r="E63" s="236"/>
    </row>
    <row r="64" spans="1:5" s="137" customFormat="1" x14ac:dyDescent="0.25">
      <c r="A64" s="65">
        <v>52</v>
      </c>
      <c r="B64" s="237" t="s">
        <v>523</v>
      </c>
      <c r="C64" s="236"/>
      <c r="D64" s="236"/>
      <c r="E64" s="236"/>
    </row>
    <row r="65" spans="1:5" s="137" customFormat="1" x14ac:dyDescent="0.25">
      <c r="A65" s="65">
        <v>53</v>
      </c>
      <c r="B65" s="237" t="s">
        <v>524</v>
      </c>
      <c r="C65" s="236"/>
      <c r="D65" s="236"/>
      <c r="E65" s="236"/>
    </row>
    <row r="66" spans="1:5" s="137" customFormat="1" x14ac:dyDescent="0.25">
      <c r="A66" s="65">
        <v>54</v>
      </c>
      <c r="B66" s="237" t="s">
        <v>525</v>
      </c>
      <c r="C66" s="236"/>
      <c r="D66" s="236"/>
      <c r="E66" s="236"/>
    </row>
    <row r="67" spans="1:5" s="137" customFormat="1" x14ac:dyDescent="0.25">
      <c r="A67" s="65">
        <v>55</v>
      </c>
      <c r="B67" s="237" t="s">
        <v>526</v>
      </c>
      <c r="C67" s="236"/>
      <c r="D67" s="236"/>
      <c r="E67" s="236"/>
    </row>
    <row r="68" spans="1:5" s="137" customFormat="1" x14ac:dyDescent="0.25">
      <c r="A68" s="65">
        <v>56</v>
      </c>
      <c r="B68" s="237" t="s">
        <v>527</v>
      </c>
      <c r="C68" s="236"/>
      <c r="D68" s="236"/>
      <c r="E68" s="236"/>
    </row>
    <row r="69" spans="1:5" s="137" customFormat="1" x14ac:dyDescent="0.25">
      <c r="A69" s="65">
        <v>57</v>
      </c>
      <c r="B69" s="237" t="s">
        <v>528</v>
      </c>
      <c r="C69" s="236"/>
      <c r="D69" s="236"/>
      <c r="E69" s="236"/>
    </row>
    <row r="70" spans="1:5" s="137" customFormat="1" x14ac:dyDescent="0.25">
      <c r="A70" s="65">
        <v>58</v>
      </c>
      <c r="B70" s="237" t="s">
        <v>529</v>
      </c>
      <c r="C70" s="236"/>
      <c r="D70" s="236"/>
      <c r="E70" s="236"/>
    </row>
    <row r="71" spans="1:5" s="137" customFormat="1" x14ac:dyDescent="0.25">
      <c r="A71" s="65">
        <v>59</v>
      </c>
      <c r="B71" s="237" t="s">
        <v>530</v>
      </c>
      <c r="C71" s="236"/>
      <c r="D71" s="236"/>
      <c r="E71" s="236"/>
    </row>
    <row r="72" spans="1:5" s="137" customFormat="1" x14ac:dyDescent="0.25">
      <c r="A72" s="65">
        <v>60</v>
      </c>
      <c r="B72" s="237" t="s">
        <v>531</v>
      </c>
      <c r="C72" s="236"/>
      <c r="D72" s="236"/>
      <c r="E72" s="236"/>
    </row>
    <row r="73" spans="1:5" s="137" customFormat="1" x14ac:dyDescent="0.25">
      <c r="A73" s="65">
        <v>61</v>
      </c>
      <c r="B73" s="237" t="s">
        <v>532</v>
      </c>
      <c r="C73" s="236"/>
      <c r="D73" s="236"/>
      <c r="E73" s="236"/>
    </row>
    <row r="74" spans="1:5" s="137" customFormat="1" x14ac:dyDescent="0.25">
      <c r="A74" s="65">
        <v>62</v>
      </c>
      <c r="B74" s="237" t="s">
        <v>533</v>
      </c>
      <c r="C74" s="236"/>
      <c r="D74" s="236"/>
      <c r="E74" s="236"/>
    </row>
    <row r="75" spans="1:5" s="137" customFormat="1" x14ac:dyDescent="0.25">
      <c r="A75" s="65">
        <v>63</v>
      </c>
      <c r="B75" s="237" t="s">
        <v>534</v>
      </c>
      <c r="C75" s="236"/>
      <c r="D75" s="236"/>
      <c r="E75" s="236"/>
    </row>
    <row r="76" spans="1:5" s="137" customFormat="1" x14ac:dyDescent="0.25">
      <c r="A76" s="65">
        <v>64</v>
      </c>
      <c r="B76" s="237" t="s">
        <v>535</v>
      </c>
      <c r="C76" s="236"/>
      <c r="D76" s="236"/>
      <c r="E76" s="236"/>
    </row>
    <row r="77" spans="1:5" s="137" customFormat="1" x14ac:dyDescent="0.25">
      <c r="A77" s="65">
        <v>65</v>
      </c>
      <c r="B77" s="237" t="s">
        <v>536</v>
      </c>
      <c r="C77" s="236"/>
      <c r="D77" s="236"/>
      <c r="E77" s="236"/>
    </row>
    <row r="78" spans="1:5" s="137" customFormat="1" x14ac:dyDescent="0.25">
      <c r="A78" s="65">
        <v>66</v>
      </c>
      <c r="B78" s="237" t="s">
        <v>537</v>
      </c>
      <c r="C78" s="236"/>
      <c r="D78" s="236"/>
      <c r="E78" s="236"/>
    </row>
    <row r="79" spans="1:5" s="137" customFormat="1" x14ac:dyDescent="0.25">
      <c r="A79" s="65">
        <v>67</v>
      </c>
      <c r="B79" s="237" t="s">
        <v>538</v>
      </c>
      <c r="C79" s="236"/>
      <c r="D79" s="236"/>
      <c r="E79" s="236"/>
    </row>
    <row r="80" spans="1:5" s="137" customFormat="1" x14ac:dyDescent="0.25">
      <c r="A80" s="65">
        <v>68</v>
      </c>
      <c r="B80" s="237" t="s">
        <v>539</v>
      </c>
      <c r="C80" s="236"/>
      <c r="D80" s="236"/>
      <c r="E80" s="236"/>
    </row>
    <row r="81" spans="1:5" s="137" customFormat="1" x14ac:dyDescent="0.25">
      <c r="A81" s="65">
        <v>69</v>
      </c>
      <c r="B81" s="237" t="s">
        <v>540</v>
      </c>
      <c r="C81" s="236"/>
      <c r="D81" s="236"/>
      <c r="E81" s="236"/>
    </row>
    <row r="82" spans="1:5" s="137" customFormat="1" x14ac:dyDescent="0.25">
      <c r="A82" s="65">
        <v>70</v>
      </c>
      <c r="B82" s="237" t="s">
        <v>541</v>
      </c>
      <c r="C82" s="236"/>
      <c r="D82" s="236"/>
      <c r="E82" s="236"/>
    </row>
    <row r="83" spans="1:5" s="137" customFormat="1" x14ac:dyDescent="0.25">
      <c r="A83" s="65">
        <v>71</v>
      </c>
      <c r="B83" s="237" t="s">
        <v>542</v>
      </c>
      <c r="C83" s="236"/>
      <c r="D83" s="236"/>
      <c r="E83" s="236"/>
    </row>
    <row r="84" spans="1:5" s="137" customFormat="1" x14ac:dyDescent="0.25">
      <c r="A84" s="65">
        <v>72</v>
      </c>
      <c r="B84" s="237" t="s">
        <v>543</v>
      </c>
      <c r="C84" s="236"/>
      <c r="D84" s="236"/>
      <c r="E84" s="236"/>
    </row>
    <row r="85" spans="1:5" s="137" customFormat="1" x14ac:dyDescent="0.25">
      <c r="A85" s="65">
        <v>73</v>
      </c>
      <c r="B85" s="237" t="s">
        <v>544</v>
      </c>
      <c r="C85" s="236"/>
      <c r="D85" s="236"/>
      <c r="E85" s="236"/>
    </row>
    <row r="86" spans="1:5" s="137" customFormat="1" x14ac:dyDescent="0.25">
      <c r="A86" s="65">
        <v>74</v>
      </c>
      <c r="B86" s="237" t="s">
        <v>545</v>
      </c>
      <c r="C86" s="236"/>
      <c r="D86" s="236"/>
      <c r="E86" s="236"/>
    </row>
    <row r="87" spans="1:5" s="137" customFormat="1" x14ac:dyDescent="0.25">
      <c r="A87" s="65">
        <v>75</v>
      </c>
      <c r="B87" s="237" t="s">
        <v>546</v>
      </c>
      <c r="C87" s="236"/>
      <c r="D87" s="236"/>
      <c r="E87" s="236"/>
    </row>
    <row r="88" spans="1:5" s="137" customFormat="1" x14ac:dyDescent="0.25">
      <c r="A88" s="65">
        <v>76</v>
      </c>
      <c r="B88" s="237" t="s">
        <v>547</v>
      </c>
      <c r="C88" s="236"/>
      <c r="D88" s="236"/>
      <c r="E88" s="236"/>
    </row>
    <row r="89" spans="1:5" s="137" customFormat="1" x14ac:dyDescent="0.25">
      <c r="A89" s="65">
        <v>77</v>
      </c>
      <c r="B89" s="237" t="s">
        <v>548</v>
      </c>
      <c r="C89" s="236"/>
      <c r="D89" s="236"/>
      <c r="E89" s="236"/>
    </row>
    <row r="90" spans="1:5" s="137" customFormat="1" x14ac:dyDescent="0.25">
      <c r="A90" s="65">
        <v>78</v>
      </c>
      <c r="B90" s="237" t="s">
        <v>549</v>
      </c>
      <c r="C90" s="236"/>
      <c r="D90" s="236"/>
      <c r="E90" s="236"/>
    </row>
    <row r="91" spans="1:5" s="137" customFormat="1" x14ac:dyDescent="0.25">
      <c r="A91" s="65">
        <v>79</v>
      </c>
      <c r="B91" s="237" t="s">
        <v>550</v>
      </c>
      <c r="C91" s="236"/>
      <c r="D91" s="236"/>
      <c r="E91" s="236"/>
    </row>
    <row r="92" spans="1:5" s="137" customFormat="1" x14ac:dyDescent="0.25">
      <c r="A92" s="65">
        <v>80</v>
      </c>
      <c r="B92" s="237" t="s">
        <v>551</v>
      </c>
      <c r="C92" s="236"/>
      <c r="D92" s="236"/>
      <c r="E92" s="236"/>
    </row>
    <row r="93" spans="1:5" s="137" customFormat="1" x14ac:dyDescent="0.25">
      <c r="A93" s="65">
        <v>81</v>
      </c>
      <c r="B93" s="237" t="s">
        <v>552</v>
      </c>
      <c r="C93" s="236"/>
      <c r="D93" s="236"/>
      <c r="E93" s="236"/>
    </row>
    <row r="94" spans="1:5" s="137" customFormat="1" x14ac:dyDescent="0.25">
      <c r="A94" s="65">
        <v>82</v>
      </c>
      <c r="B94" s="237" t="s">
        <v>553</v>
      </c>
      <c r="C94" s="236"/>
      <c r="D94" s="236"/>
      <c r="E94" s="236"/>
    </row>
    <row r="95" spans="1:5" s="137" customFormat="1" x14ac:dyDescent="0.25">
      <c r="A95" s="65">
        <v>83</v>
      </c>
      <c r="B95" s="237" t="s">
        <v>554</v>
      </c>
      <c r="C95" s="236"/>
      <c r="D95" s="236"/>
      <c r="E95" s="236"/>
    </row>
    <row r="96" spans="1:5" s="137" customFormat="1" x14ac:dyDescent="0.25">
      <c r="A96" s="65">
        <v>84</v>
      </c>
      <c r="B96" s="237" t="s">
        <v>555</v>
      </c>
      <c r="C96" s="236"/>
      <c r="D96" s="236"/>
      <c r="E96" s="236"/>
    </row>
    <row r="97" spans="1:5" s="137" customFormat="1" x14ac:dyDescent="0.25">
      <c r="A97" s="65">
        <v>85</v>
      </c>
      <c r="B97" s="237" t="s">
        <v>556</v>
      </c>
      <c r="C97" s="236"/>
      <c r="D97" s="236"/>
      <c r="E97" s="236"/>
    </row>
    <row r="98" spans="1:5" s="137" customFormat="1" x14ac:dyDescent="0.25">
      <c r="A98" s="65">
        <v>86</v>
      </c>
      <c r="B98" s="237" t="s">
        <v>557</v>
      </c>
      <c r="C98" s="236"/>
      <c r="D98" s="236"/>
      <c r="E98" s="236"/>
    </row>
    <row r="99" spans="1:5" s="137" customFormat="1" x14ac:dyDescent="0.25">
      <c r="A99" s="65">
        <v>87</v>
      </c>
      <c r="B99" s="237" t="s">
        <v>558</v>
      </c>
      <c r="C99" s="236"/>
      <c r="D99" s="236"/>
      <c r="E99" s="236"/>
    </row>
    <row r="100" spans="1:5" s="137" customFormat="1" x14ac:dyDescent="0.25">
      <c r="A100" s="65">
        <v>88</v>
      </c>
      <c r="B100" s="237" t="s">
        <v>559</v>
      </c>
      <c r="C100" s="236"/>
      <c r="D100" s="236"/>
      <c r="E100" s="236"/>
    </row>
    <row r="101" spans="1:5" s="137" customFormat="1" x14ac:dyDescent="0.25">
      <c r="A101" s="65">
        <v>89</v>
      </c>
      <c r="B101" s="237" t="s">
        <v>560</v>
      </c>
      <c r="C101" s="236"/>
      <c r="D101" s="236"/>
      <c r="E101" s="236"/>
    </row>
    <row r="102" spans="1:5" s="137" customFormat="1" x14ac:dyDescent="0.25">
      <c r="A102" s="65">
        <v>90</v>
      </c>
      <c r="B102" s="237" t="s">
        <v>561</v>
      </c>
      <c r="C102" s="236"/>
      <c r="D102" s="236"/>
      <c r="E102" s="236"/>
    </row>
    <row r="103" spans="1:5" s="137" customFormat="1" x14ac:dyDescent="0.25">
      <c r="A103" s="65">
        <v>91</v>
      </c>
      <c r="B103" s="237" t="s">
        <v>562</v>
      </c>
      <c r="C103" s="236"/>
      <c r="D103" s="236"/>
      <c r="E103" s="236"/>
    </row>
    <row r="104" spans="1:5" s="137" customFormat="1" x14ac:dyDescent="0.25">
      <c r="A104" s="65">
        <v>92</v>
      </c>
      <c r="B104" s="237" t="s">
        <v>563</v>
      </c>
      <c r="C104" s="236"/>
      <c r="D104" s="236"/>
      <c r="E104" s="236"/>
    </row>
    <row r="105" spans="1:5" s="137" customFormat="1" x14ac:dyDescent="0.25">
      <c r="A105" s="65">
        <v>93</v>
      </c>
      <c r="B105" s="237" t="s">
        <v>564</v>
      </c>
      <c r="C105" s="236"/>
      <c r="D105" s="236"/>
      <c r="E105" s="236"/>
    </row>
    <row r="106" spans="1:5" s="137" customFormat="1" x14ac:dyDescent="0.25">
      <c r="A106" s="65">
        <v>94</v>
      </c>
      <c r="B106" s="237" t="s">
        <v>565</v>
      </c>
      <c r="C106" s="236"/>
      <c r="D106" s="236"/>
      <c r="E106" s="236"/>
    </row>
    <row r="107" spans="1:5" s="137" customFormat="1" x14ac:dyDescent="0.25">
      <c r="A107" s="65">
        <v>95</v>
      </c>
      <c r="B107" s="237" t="s">
        <v>566</v>
      </c>
      <c r="C107" s="236"/>
      <c r="D107" s="236"/>
      <c r="E107" s="236"/>
    </row>
    <row r="108" spans="1:5" s="137" customFormat="1" x14ac:dyDescent="0.25">
      <c r="A108" s="65">
        <v>96</v>
      </c>
      <c r="B108" s="237" t="s">
        <v>567</v>
      </c>
      <c r="C108" s="236"/>
      <c r="D108" s="236"/>
      <c r="E108" s="236"/>
    </row>
    <row r="109" spans="1:5" s="137" customFormat="1" x14ac:dyDescent="0.25">
      <c r="A109" s="65">
        <v>97</v>
      </c>
      <c r="B109" s="237" t="s">
        <v>568</v>
      </c>
      <c r="C109" s="236"/>
      <c r="D109" s="236"/>
      <c r="E109" s="236"/>
    </row>
    <row r="110" spans="1:5" s="137" customFormat="1" x14ac:dyDescent="0.25">
      <c r="A110" s="65">
        <v>98</v>
      </c>
      <c r="B110" s="237" t="s">
        <v>569</v>
      </c>
      <c r="C110" s="236"/>
      <c r="D110" s="236"/>
      <c r="E110" s="236"/>
    </row>
    <row r="111" spans="1:5" s="137" customFormat="1" x14ac:dyDescent="0.25">
      <c r="A111" s="65">
        <v>99</v>
      </c>
      <c r="B111" s="237" t="s">
        <v>570</v>
      </c>
      <c r="C111" s="236"/>
      <c r="D111" s="236"/>
      <c r="E111" s="236"/>
    </row>
    <row r="112" spans="1:5" s="137" customFormat="1" x14ac:dyDescent="0.25">
      <c r="A112" s="65">
        <v>100</v>
      </c>
      <c r="B112" s="237" t="s">
        <v>571</v>
      </c>
      <c r="C112" s="236"/>
      <c r="D112" s="236"/>
      <c r="E112" s="236"/>
    </row>
    <row r="113" spans="1:5" s="137" customFormat="1" x14ac:dyDescent="0.25">
      <c r="A113" s="65">
        <v>101</v>
      </c>
      <c r="B113" s="237" t="s">
        <v>572</v>
      </c>
      <c r="C113" s="236"/>
      <c r="D113" s="236"/>
      <c r="E113" s="236"/>
    </row>
    <row r="114" spans="1:5" s="137" customFormat="1" x14ac:dyDescent="0.25">
      <c r="A114" s="65">
        <v>102</v>
      </c>
      <c r="B114" s="237" t="s">
        <v>573</v>
      </c>
      <c r="C114" s="236"/>
      <c r="D114" s="236"/>
      <c r="E114" s="236"/>
    </row>
    <row r="115" spans="1:5" s="137" customFormat="1" x14ac:dyDescent="0.25">
      <c r="A115" s="65">
        <v>103</v>
      </c>
      <c r="B115" s="237" t="s">
        <v>574</v>
      </c>
      <c r="C115" s="236"/>
      <c r="D115" s="236"/>
      <c r="E115" s="236"/>
    </row>
    <row r="116" spans="1:5" s="137" customFormat="1" x14ac:dyDescent="0.25">
      <c r="A116" s="65">
        <v>104</v>
      </c>
      <c r="B116" s="237" t="s">
        <v>575</v>
      </c>
      <c r="C116" s="236"/>
      <c r="D116" s="236"/>
      <c r="E116" s="236"/>
    </row>
    <row r="117" spans="1:5" s="137" customFormat="1" x14ac:dyDescent="0.25">
      <c r="A117" s="65">
        <v>105</v>
      </c>
      <c r="B117" s="237" t="s">
        <v>576</v>
      </c>
      <c r="C117" s="236"/>
      <c r="D117" s="236"/>
      <c r="E117" s="236"/>
    </row>
    <row r="118" spans="1:5" s="137" customFormat="1" x14ac:dyDescent="0.25">
      <c r="A118" s="65">
        <v>106</v>
      </c>
      <c r="B118" s="237" t="s">
        <v>577</v>
      </c>
      <c r="C118" s="236"/>
      <c r="D118" s="236"/>
      <c r="E118" s="236"/>
    </row>
    <row r="119" spans="1:5" s="137" customFormat="1" x14ac:dyDescent="0.25">
      <c r="A119" s="65">
        <v>107</v>
      </c>
      <c r="B119" s="237" t="s">
        <v>578</v>
      </c>
      <c r="C119" s="236"/>
      <c r="D119" s="236"/>
      <c r="E119" s="236"/>
    </row>
    <row r="120" spans="1:5" s="137" customFormat="1" x14ac:dyDescent="0.25">
      <c r="A120" s="65">
        <v>108</v>
      </c>
      <c r="B120" s="237" t="s">
        <v>579</v>
      </c>
      <c r="C120" s="236"/>
      <c r="D120" s="236"/>
      <c r="E120" s="236"/>
    </row>
    <row r="121" spans="1:5" s="137" customFormat="1" x14ac:dyDescent="0.25">
      <c r="A121" s="65">
        <v>109</v>
      </c>
      <c r="B121" s="237" t="s">
        <v>580</v>
      </c>
      <c r="C121" s="236"/>
      <c r="D121" s="236"/>
      <c r="E121" s="236"/>
    </row>
    <row r="122" spans="1:5" s="137" customFormat="1" x14ac:dyDescent="0.25">
      <c r="A122" s="65">
        <v>110</v>
      </c>
      <c r="B122" s="237" t="s">
        <v>581</v>
      </c>
      <c r="C122" s="236"/>
      <c r="D122" s="236"/>
      <c r="E122" s="236"/>
    </row>
    <row r="123" spans="1:5" s="137" customFormat="1" x14ac:dyDescent="0.25">
      <c r="A123" s="65">
        <v>111</v>
      </c>
      <c r="B123" s="237" t="s">
        <v>582</v>
      </c>
      <c r="C123" s="236"/>
      <c r="D123" s="236"/>
      <c r="E123" s="236"/>
    </row>
    <row r="124" spans="1:5" s="137" customFormat="1" x14ac:dyDescent="0.25">
      <c r="A124" s="65">
        <v>112</v>
      </c>
      <c r="B124" s="237" t="s">
        <v>583</v>
      </c>
      <c r="C124" s="236"/>
      <c r="D124" s="236"/>
      <c r="E124" s="236"/>
    </row>
    <row r="125" spans="1:5" s="137" customFormat="1" x14ac:dyDescent="0.25">
      <c r="A125" s="65">
        <v>113</v>
      </c>
      <c r="B125" s="237" t="s">
        <v>584</v>
      </c>
      <c r="C125" s="236"/>
      <c r="D125" s="236"/>
      <c r="E125" s="236"/>
    </row>
    <row r="126" spans="1:5" s="137" customFormat="1" x14ac:dyDescent="0.25">
      <c r="A126" s="65">
        <v>114</v>
      </c>
      <c r="B126" s="237" t="s">
        <v>585</v>
      </c>
      <c r="C126" s="236"/>
      <c r="D126" s="236"/>
      <c r="E126" s="236"/>
    </row>
    <row r="127" spans="1:5" s="137" customFormat="1" x14ac:dyDescent="0.25">
      <c r="A127" s="65">
        <v>115</v>
      </c>
      <c r="B127" s="237" t="s">
        <v>586</v>
      </c>
      <c r="C127" s="236"/>
      <c r="D127" s="236"/>
      <c r="E127" s="236"/>
    </row>
    <row r="128" spans="1:5" s="137" customFormat="1" x14ac:dyDescent="0.25">
      <c r="A128" s="65">
        <v>116</v>
      </c>
      <c r="B128" s="237" t="s">
        <v>587</v>
      </c>
      <c r="C128" s="236"/>
      <c r="D128" s="236"/>
      <c r="E128" s="236"/>
    </row>
    <row r="129" spans="1:5" s="137" customFormat="1" x14ac:dyDescent="0.25">
      <c r="A129" s="65">
        <v>117</v>
      </c>
      <c r="B129" s="237" t="s">
        <v>588</v>
      </c>
      <c r="C129" s="236"/>
      <c r="D129" s="236"/>
      <c r="E129" s="236"/>
    </row>
    <row r="130" spans="1:5" s="137" customFormat="1" x14ac:dyDescent="0.25">
      <c r="A130" s="65">
        <v>118</v>
      </c>
      <c r="B130" s="237" t="s">
        <v>589</v>
      </c>
      <c r="C130" s="236"/>
      <c r="D130" s="236"/>
      <c r="E130" s="236"/>
    </row>
    <row r="131" spans="1:5" s="137" customFormat="1" x14ac:dyDescent="0.25">
      <c r="A131" s="65">
        <v>119</v>
      </c>
      <c r="B131" s="237" t="s">
        <v>590</v>
      </c>
      <c r="C131" s="236"/>
      <c r="D131" s="236"/>
      <c r="E131" s="236"/>
    </row>
    <row r="132" spans="1:5" s="137" customFormat="1" x14ac:dyDescent="0.25">
      <c r="A132" s="65">
        <v>120</v>
      </c>
      <c r="B132" s="237" t="s">
        <v>591</v>
      </c>
      <c r="C132" s="236"/>
      <c r="D132" s="236"/>
      <c r="E132" s="236"/>
    </row>
    <row r="133" spans="1:5" s="137" customFormat="1" x14ac:dyDescent="0.25">
      <c r="A133" s="65">
        <v>121</v>
      </c>
      <c r="B133" s="237" t="s">
        <v>592</v>
      </c>
      <c r="C133" s="236"/>
      <c r="D133" s="236"/>
      <c r="E133" s="236"/>
    </row>
    <row r="134" spans="1:5" s="137" customFormat="1" x14ac:dyDescent="0.25">
      <c r="A134" s="65">
        <v>122</v>
      </c>
      <c r="B134" s="237" t="s">
        <v>593</v>
      </c>
      <c r="C134" s="236"/>
      <c r="D134" s="236"/>
      <c r="E134" s="236"/>
    </row>
    <row r="135" spans="1:5" s="137" customFormat="1" x14ac:dyDescent="0.25">
      <c r="A135" s="65">
        <v>123</v>
      </c>
      <c r="B135" s="237" t="s">
        <v>594</v>
      </c>
      <c r="C135" s="236"/>
      <c r="D135" s="236"/>
      <c r="E135" s="236"/>
    </row>
    <row r="136" spans="1:5" s="137" customFormat="1" x14ac:dyDescent="0.25">
      <c r="A136" s="65">
        <v>124</v>
      </c>
      <c r="B136" s="237" t="s">
        <v>595</v>
      </c>
      <c r="C136" s="236"/>
      <c r="D136" s="236"/>
      <c r="E136" s="236"/>
    </row>
    <row r="137" spans="1:5" s="137" customFormat="1" x14ac:dyDescent="0.25">
      <c r="A137" s="65">
        <v>125</v>
      </c>
      <c r="B137" s="237" t="s">
        <v>596</v>
      </c>
      <c r="C137" s="236"/>
      <c r="D137" s="236"/>
      <c r="E137" s="236"/>
    </row>
    <row r="138" spans="1:5" s="137" customFormat="1" x14ac:dyDescent="0.25">
      <c r="A138" s="65">
        <v>126</v>
      </c>
      <c r="B138" s="237" t="s">
        <v>597</v>
      </c>
      <c r="C138" s="236"/>
      <c r="D138" s="236"/>
      <c r="E138" s="236"/>
    </row>
    <row r="139" spans="1:5" s="137" customFormat="1" x14ac:dyDescent="0.25">
      <c r="A139" s="65">
        <v>127</v>
      </c>
      <c r="B139" s="237" t="s">
        <v>598</v>
      </c>
      <c r="C139" s="236"/>
      <c r="D139" s="236"/>
      <c r="E139" s="236"/>
    </row>
    <row r="140" spans="1:5" s="137" customFormat="1" x14ac:dyDescent="0.25">
      <c r="A140" s="65">
        <v>128</v>
      </c>
      <c r="B140" s="237" t="s">
        <v>599</v>
      </c>
      <c r="C140" s="236"/>
      <c r="D140" s="236"/>
      <c r="E140" s="236"/>
    </row>
    <row r="141" spans="1:5" s="137" customFormat="1" x14ac:dyDescent="0.25">
      <c r="A141" s="65">
        <v>129</v>
      </c>
      <c r="B141" s="237" t="s">
        <v>600</v>
      </c>
      <c r="C141" s="236"/>
      <c r="D141" s="236"/>
      <c r="E141" s="236"/>
    </row>
    <row r="142" spans="1:5" s="137" customFormat="1" x14ac:dyDescent="0.25">
      <c r="A142" s="65">
        <v>130</v>
      </c>
      <c r="B142" s="237" t="s">
        <v>601</v>
      </c>
      <c r="C142" s="236"/>
      <c r="D142" s="236"/>
      <c r="E142" s="236"/>
    </row>
    <row r="143" spans="1:5" s="137" customFormat="1" x14ac:dyDescent="0.25">
      <c r="A143" s="65">
        <v>131</v>
      </c>
      <c r="B143" s="237" t="s">
        <v>602</v>
      </c>
      <c r="C143" s="236"/>
      <c r="D143" s="236"/>
      <c r="E143" s="236"/>
    </row>
    <row r="144" spans="1:5" s="137" customFormat="1" x14ac:dyDescent="0.25">
      <c r="A144" s="65">
        <v>132</v>
      </c>
      <c r="B144" s="237" t="s">
        <v>603</v>
      </c>
      <c r="C144" s="236"/>
      <c r="D144" s="236"/>
      <c r="E144" s="236"/>
    </row>
    <row r="145" spans="1:5" s="137" customFormat="1" x14ac:dyDescent="0.25">
      <c r="A145" s="65">
        <v>133</v>
      </c>
      <c r="B145" s="237" t="s">
        <v>604</v>
      </c>
      <c r="C145" s="236"/>
      <c r="D145" s="236"/>
      <c r="E145" s="236"/>
    </row>
    <row r="146" spans="1:5" s="137" customFormat="1" x14ac:dyDescent="0.25">
      <c r="A146" s="65">
        <v>134</v>
      </c>
      <c r="B146" s="237" t="s">
        <v>605</v>
      </c>
      <c r="C146" s="236"/>
      <c r="D146" s="236"/>
      <c r="E146" s="236"/>
    </row>
    <row r="147" spans="1:5" s="137" customFormat="1" x14ac:dyDescent="0.25">
      <c r="A147" s="65">
        <v>135</v>
      </c>
      <c r="B147" s="237" t="s">
        <v>606</v>
      </c>
      <c r="C147" s="236"/>
      <c r="D147" s="236"/>
      <c r="E147" s="236"/>
    </row>
    <row r="148" spans="1:5" s="137" customFormat="1" x14ac:dyDescent="0.25">
      <c r="A148" s="65">
        <v>136</v>
      </c>
      <c r="B148" s="237" t="s">
        <v>607</v>
      </c>
      <c r="C148" s="236"/>
      <c r="D148" s="236"/>
      <c r="E148" s="236"/>
    </row>
    <row r="149" spans="1:5" s="137" customFormat="1" x14ac:dyDescent="0.25">
      <c r="A149" s="65">
        <v>137</v>
      </c>
      <c r="B149" s="237" t="s">
        <v>608</v>
      </c>
      <c r="C149" s="236"/>
      <c r="D149" s="236"/>
      <c r="E149" s="236"/>
    </row>
    <row r="150" spans="1:5" s="137" customFormat="1" x14ac:dyDescent="0.25">
      <c r="A150" s="65">
        <v>138</v>
      </c>
      <c r="B150" s="237" t="s">
        <v>609</v>
      </c>
      <c r="C150" s="236"/>
      <c r="D150" s="236"/>
      <c r="E150" s="236"/>
    </row>
    <row r="151" spans="1:5" s="137" customFormat="1" x14ac:dyDescent="0.25">
      <c r="A151" s="65">
        <v>139</v>
      </c>
      <c r="B151" s="237" t="s">
        <v>610</v>
      </c>
      <c r="C151" s="236"/>
      <c r="D151" s="236"/>
      <c r="E151" s="236"/>
    </row>
    <row r="152" spans="1:5" s="137" customFormat="1" x14ac:dyDescent="0.25">
      <c r="A152" s="65">
        <v>140</v>
      </c>
      <c r="B152" s="237" t="s">
        <v>611</v>
      </c>
      <c r="C152" s="236"/>
      <c r="D152" s="236"/>
      <c r="E152" s="236"/>
    </row>
    <row r="153" spans="1:5" s="137" customFormat="1" x14ac:dyDescent="0.25">
      <c r="A153" s="65">
        <v>141</v>
      </c>
      <c r="B153" s="237" t="s">
        <v>612</v>
      </c>
      <c r="C153" s="236"/>
      <c r="D153" s="236"/>
      <c r="E153" s="236"/>
    </row>
    <row r="154" spans="1:5" s="137" customFormat="1" x14ac:dyDescent="0.25">
      <c r="A154" s="65">
        <v>142</v>
      </c>
      <c r="B154" s="237" t="s">
        <v>613</v>
      </c>
      <c r="C154" s="236"/>
      <c r="D154" s="236"/>
      <c r="E154" s="236"/>
    </row>
    <row r="155" spans="1:5" s="137" customFormat="1" x14ac:dyDescent="0.25">
      <c r="A155" s="65">
        <v>143</v>
      </c>
      <c r="B155" s="237" t="s">
        <v>614</v>
      </c>
      <c r="C155" s="236"/>
      <c r="D155" s="236"/>
      <c r="E155" s="236"/>
    </row>
    <row r="156" spans="1:5" s="137" customFormat="1" x14ac:dyDescent="0.25">
      <c r="A156" s="65">
        <v>144</v>
      </c>
      <c r="B156" s="237" t="s">
        <v>615</v>
      </c>
      <c r="C156" s="236"/>
      <c r="D156" s="236"/>
      <c r="E156" s="236"/>
    </row>
    <row r="157" spans="1:5" s="137" customFormat="1" x14ac:dyDescent="0.25">
      <c r="A157" s="65">
        <v>145</v>
      </c>
      <c r="B157" s="237" t="s">
        <v>616</v>
      </c>
      <c r="C157" s="236"/>
      <c r="D157" s="236"/>
      <c r="E157" s="236"/>
    </row>
    <row r="158" spans="1:5" s="137" customFormat="1" x14ac:dyDescent="0.25">
      <c r="A158" s="65">
        <v>146</v>
      </c>
      <c r="B158" s="237" t="s">
        <v>617</v>
      </c>
      <c r="C158" s="236"/>
      <c r="D158" s="236"/>
      <c r="E158" s="236"/>
    </row>
    <row r="159" spans="1:5" s="137" customFormat="1" x14ac:dyDescent="0.25">
      <c r="A159" s="65">
        <v>147</v>
      </c>
      <c r="B159" s="237" t="s">
        <v>618</v>
      </c>
      <c r="C159" s="236"/>
      <c r="D159" s="236"/>
      <c r="E159" s="236"/>
    </row>
    <row r="160" spans="1:5" s="137" customFormat="1" x14ac:dyDescent="0.25">
      <c r="A160" s="65">
        <v>148</v>
      </c>
      <c r="B160" s="237" t="s">
        <v>619</v>
      </c>
      <c r="C160" s="236"/>
      <c r="D160" s="236"/>
      <c r="E160" s="236"/>
    </row>
    <row r="161" spans="1:5" s="137" customFormat="1" x14ac:dyDescent="0.25">
      <c r="A161" s="65">
        <v>149</v>
      </c>
      <c r="B161" s="237" t="s">
        <v>620</v>
      </c>
      <c r="C161" s="236"/>
      <c r="D161" s="236"/>
      <c r="E161" s="236"/>
    </row>
    <row r="162" spans="1:5" s="137" customFormat="1" x14ac:dyDescent="0.25">
      <c r="A162" s="65">
        <v>150</v>
      </c>
      <c r="B162" s="237" t="s">
        <v>621</v>
      </c>
      <c r="C162" s="236"/>
      <c r="D162" s="236"/>
      <c r="E162" s="236"/>
    </row>
    <row r="163" spans="1:5" s="137" customFormat="1" x14ac:dyDescent="0.25">
      <c r="A163" s="65">
        <v>151</v>
      </c>
      <c r="B163" s="237" t="s">
        <v>622</v>
      </c>
      <c r="C163" s="236"/>
      <c r="D163" s="236"/>
      <c r="E163" s="236"/>
    </row>
    <row r="164" spans="1:5" s="137" customFormat="1" x14ac:dyDescent="0.25">
      <c r="A164" s="65">
        <v>152</v>
      </c>
      <c r="B164" s="237" t="s">
        <v>623</v>
      </c>
      <c r="C164" s="236"/>
      <c r="D164" s="236"/>
      <c r="E164" s="236"/>
    </row>
    <row r="165" spans="1:5" s="137" customFormat="1" x14ac:dyDescent="0.25">
      <c r="A165" s="65">
        <v>153</v>
      </c>
      <c r="B165" s="237" t="s">
        <v>624</v>
      </c>
      <c r="C165" s="236"/>
      <c r="D165" s="236"/>
      <c r="E165" s="236"/>
    </row>
    <row r="166" spans="1:5" s="137" customFormat="1" x14ac:dyDescent="0.25">
      <c r="A166" s="65">
        <v>154</v>
      </c>
      <c r="B166" s="237" t="s">
        <v>625</v>
      </c>
      <c r="C166" s="236"/>
      <c r="D166" s="236"/>
      <c r="E166" s="236"/>
    </row>
    <row r="167" spans="1:5" s="137" customFormat="1" x14ac:dyDescent="0.25">
      <c r="A167" s="65">
        <v>155</v>
      </c>
      <c r="B167" s="237" t="s">
        <v>626</v>
      </c>
      <c r="C167" s="236"/>
      <c r="D167" s="236"/>
      <c r="E167" s="236"/>
    </row>
    <row r="168" spans="1:5" s="137" customFormat="1" x14ac:dyDescent="0.25">
      <c r="A168" s="65">
        <v>156</v>
      </c>
      <c r="B168" s="237" t="s">
        <v>627</v>
      </c>
      <c r="C168" s="236"/>
      <c r="D168" s="236"/>
      <c r="E168" s="236"/>
    </row>
    <row r="169" spans="1:5" s="137" customFormat="1" x14ac:dyDescent="0.25">
      <c r="A169" s="65">
        <v>157</v>
      </c>
      <c r="B169" s="237" t="s">
        <v>628</v>
      </c>
      <c r="C169" s="236"/>
      <c r="D169" s="236"/>
      <c r="E169" s="236"/>
    </row>
    <row r="170" spans="1:5" s="137" customFormat="1" x14ac:dyDescent="0.25">
      <c r="A170" s="65">
        <v>158</v>
      </c>
      <c r="B170" s="237" t="s">
        <v>629</v>
      </c>
      <c r="C170" s="236"/>
      <c r="D170" s="236"/>
      <c r="E170" s="236"/>
    </row>
    <row r="171" spans="1:5" s="137" customFormat="1" x14ac:dyDescent="0.25">
      <c r="A171" s="65">
        <v>159</v>
      </c>
      <c r="B171" s="237" t="s">
        <v>630</v>
      </c>
      <c r="C171" s="236"/>
      <c r="D171" s="236"/>
      <c r="E171" s="236"/>
    </row>
    <row r="172" spans="1:5" s="137" customFormat="1" x14ac:dyDescent="0.25">
      <c r="A172" s="65">
        <v>160</v>
      </c>
      <c r="B172" s="237" t="s">
        <v>631</v>
      </c>
      <c r="C172" s="236"/>
      <c r="D172" s="236"/>
      <c r="E172" s="236"/>
    </row>
    <row r="173" spans="1:5" s="137" customFormat="1" x14ac:dyDescent="0.25">
      <c r="A173" s="65">
        <v>161</v>
      </c>
      <c r="B173" s="237" t="s">
        <v>632</v>
      </c>
      <c r="C173" s="236"/>
      <c r="D173" s="236"/>
      <c r="E173" s="236"/>
    </row>
    <row r="174" spans="1:5" s="137" customFormat="1" x14ac:dyDescent="0.25">
      <c r="A174" s="65">
        <v>162</v>
      </c>
      <c r="B174" s="237" t="s">
        <v>633</v>
      </c>
      <c r="C174" s="236"/>
      <c r="D174" s="236"/>
      <c r="E174" s="236"/>
    </row>
    <row r="175" spans="1:5" s="137" customFormat="1" x14ac:dyDescent="0.25">
      <c r="A175" s="65">
        <v>163</v>
      </c>
      <c r="B175" s="237" t="s">
        <v>634</v>
      </c>
      <c r="C175" s="236"/>
      <c r="D175" s="236"/>
      <c r="E175" s="236"/>
    </row>
    <row r="176" spans="1:5" s="137" customFormat="1" x14ac:dyDescent="0.25">
      <c r="A176" s="65">
        <v>164</v>
      </c>
      <c r="B176" s="237" t="s">
        <v>635</v>
      </c>
      <c r="C176" s="236"/>
      <c r="D176" s="236"/>
      <c r="E176" s="236"/>
    </row>
    <row r="177" spans="1:5" s="137" customFormat="1" x14ac:dyDescent="0.25">
      <c r="A177" s="65">
        <v>165</v>
      </c>
      <c r="B177" s="237" t="s">
        <v>636</v>
      </c>
      <c r="C177" s="236"/>
      <c r="D177" s="236"/>
      <c r="E177" s="236"/>
    </row>
    <row r="178" spans="1:5" s="137" customFormat="1" x14ac:dyDescent="0.25">
      <c r="A178" s="65">
        <v>166</v>
      </c>
      <c r="B178" s="237" t="s">
        <v>637</v>
      </c>
      <c r="C178" s="236"/>
      <c r="D178" s="236"/>
      <c r="E178" s="236"/>
    </row>
    <row r="179" spans="1:5" s="137" customFormat="1" x14ac:dyDescent="0.25">
      <c r="A179" s="65">
        <v>167</v>
      </c>
      <c r="B179" s="237" t="s">
        <v>638</v>
      </c>
      <c r="C179" s="236"/>
      <c r="D179" s="236"/>
      <c r="E179" s="236"/>
    </row>
    <row r="180" spans="1:5" s="137" customFormat="1" x14ac:dyDescent="0.25">
      <c r="A180" s="65">
        <v>168</v>
      </c>
      <c r="B180" s="237" t="s">
        <v>639</v>
      </c>
      <c r="C180" s="236"/>
      <c r="D180" s="236"/>
      <c r="E180" s="236"/>
    </row>
    <row r="181" spans="1:5" s="137" customFormat="1" x14ac:dyDescent="0.25">
      <c r="A181" s="65">
        <v>169</v>
      </c>
      <c r="B181" s="237" t="s">
        <v>640</v>
      </c>
      <c r="C181" s="236"/>
      <c r="D181" s="236"/>
      <c r="E181" s="236"/>
    </row>
    <row r="182" spans="1:5" s="137" customFormat="1" x14ac:dyDescent="0.25">
      <c r="A182" s="65">
        <v>170</v>
      </c>
      <c r="B182" s="237" t="s">
        <v>641</v>
      </c>
      <c r="C182" s="236"/>
      <c r="D182" s="236"/>
      <c r="E182" s="236"/>
    </row>
    <row r="183" spans="1:5" s="137" customFormat="1" x14ac:dyDescent="0.25">
      <c r="A183" s="65">
        <v>171</v>
      </c>
      <c r="B183" s="237" t="s">
        <v>642</v>
      </c>
      <c r="C183" s="236"/>
      <c r="D183" s="236"/>
      <c r="E183" s="236"/>
    </row>
    <row r="184" spans="1:5" s="137" customFormat="1" x14ac:dyDescent="0.25">
      <c r="A184" s="65">
        <v>172</v>
      </c>
      <c r="B184" s="237" t="s">
        <v>643</v>
      </c>
      <c r="C184" s="236"/>
      <c r="D184" s="236"/>
      <c r="E184" s="236"/>
    </row>
    <row r="185" spans="1:5" s="137" customFormat="1" x14ac:dyDescent="0.25">
      <c r="A185" s="65">
        <v>173</v>
      </c>
      <c r="B185" s="237" t="s">
        <v>644</v>
      </c>
      <c r="C185" s="236"/>
      <c r="D185" s="236"/>
      <c r="E185" s="236"/>
    </row>
    <row r="186" spans="1:5" s="137" customFormat="1" x14ac:dyDescent="0.25">
      <c r="A186" s="65">
        <v>174</v>
      </c>
      <c r="B186" s="237" t="s">
        <v>645</v>
      </c>
      <c r="C186" s="236"/>
      <c r="D186" s="236"/>
      <c r="E186" s="236"/>
    </row>
    <row r="187" spans="1:5" s="137" customFormat="1" x14ac:dyDescent="0.25">
      <c r="A187" s="65">
        <v>175</v>
      </c>
      <c r="B187" s="237" t="s">
        <v>646</v>
      </c>
      <c r="C187" s="236"/>
      <c r="D187" s="236"/>
      <c r="E187" s="236"/>
    </row>
    <row r="188" spans="1:5" s="137" customFormat="1" x14ac:dyDescent="0.25">
      <c r="A188" s="65">
        <v>176</v>
      </c>
      <c r="B188" s="237" t="s">
        <v>647</v>
      </c>
      <c r="C188" s="236"/>
      <c r="D188" s="236"/>
      <c r="E188" s="236"/>
    </row>
    <row r="189" spans="1:5" s="137" customFormat="1" x14ac:dyDescent="0.25">
      <c r="A189" s="65">
        <v>177</v>
      </c>
      <c r="B189" s="237" t="s">
        <v>648</v>
      </c>
      <c r="C189" s="236"/>
      <c r="D189" s="236"/>
      <c r="E189" s="236"/>
    </row>
    <row r="190" spans="1:5" s="137" customFormat="1" x14ac:dyDescent="0.25">
      <c r="A190" s="65">
        <v>178</v>
      </c>
      <c r="B190" s="237" t="s">
        <v>649</v>
      </c>
      <c r="C190" s="236"/>
      <c r="D190" s="236"/>
      <c r="E190" s="236"/>
    </row>
    <row r="191" spans="1:5" s="137" customFormat="1" x14ac:dyDescent="0.25">
      <c r="A191" s="65">
        <v>179</v>
      </c>
      <c r="B191" s="237" t="s">
        <v>650</v>
      </c>
      <c r="C191" s="236"/>
      <c r="D191" s="236"/>
      <c r="E191" s="236"/>
    </row>
    <row r="192" spans="1:5" s="137" customFormat="1" x14ac:dyDescent="0.25">
      <c r="A192" s="65">
        <v>180</v>
      </c>
      <c r="B192" s="237" t="s">
        <v>651</v>
      </c>
      <c r="C192" s="236"/>
      <c r="D192" s="236"/>
      <c r="E192" s="236"/>
    </row>
    <row r="193" spans="1:5" s="137" customFormat="1" x14ac:dyDescent="0.25">
      <c r="A193" s="65">
        <v>181</v>
      </c>
      <c r="B193" s="237" t="s">
        <v>652</v>
      </c>
      <c r="C193" s="236"/>
      <c r="D193" s="236"/>
      <c r="E193" s="236"/>
    </row>
    <row r="194" spans="1:5" s="137" customFormat="1" x14ac:dyDescent="0.25">
      <c r="A194" s="65">
        <v>182</v>
      </c>
      <c r="B194" s="237" t="s">
        <v>653</v>
      </c>
      <c r="C194" s="236"/>
      <c r="D194" s="236"/>
      <c r="E194" s="236"/>
    </row>
    <row r="195" spans="1:5" s="137" customFormat="1" x14ac:dyDescent="0.25">
      <c r="A195" s="65">
        <v>183</v>
      </c>
      <c r="B195" s="237" t="s">
        <v>654</v>
      </c>
      <c r="C195" s="236"/>
      <c r="D195" s="236"/>
      <c r="E195" s="236"/>
    </row>
    <row r="196" spans="1:5" s="137" customFormat="1" x14ac:dyDescent="0.25">
      <c r="A196" s="65">
        <v>184</v>
      </c>
      <c r="B196" s="237" t="s">
        <v>655</v>
      </c>
      <c r="C196" s="236"/>
      <c r="D196" s="236"/>
      <c r="E196" s="236"/>
    </row>
    <row r="197" spans="1:5" s="137" customFormat="1" x14ac:dyDescent="0.25">
      <c r="A197" s="65">
        <v>185</v>
      </c>
      <c r="B197" s="237" t="s">
        <v>656</v>
      </c>
      <c r="C197" s="236"/>
      <c r="D197" s="236"/>
      <c r="E197" s="236"/>
    </row>
    <row r="198" spans="1:5" s="137" customFormat="1" x14ac:dyDescent="0.25">
      <c r="A198" s="65">
        <v>186</v>
      </c>
      <c r="B198" s="237" t="s">
        <v>657</v>
      </c>
      <c r="C198" s="236"/>
      <c r="D198" s="236"/>
      <c r="E198" s="236"/>
    </row>
    <row r="199" spans="1:5" s="137" customFormat="1" x14ac:dyDescent="0.25">
      <c r="A199" s="65">
        <v>187</v>
      </c>
      <c r="B199" s="237" t="s">
        <v>658</v>
      </c>
      <c r="C199" s="236"/>
      <c r="D199" s="236"/>
      <c r="E199" s="236"/>
    </row>
    <row r="200" spans="1:5" s="137" customFormat="1" x14ac:dyDescent="0.25">
      <c r="A200" s="65">
        <v>188</v>
      </c>
      <c r="B200" s="237" t="s">
        <v>659</v>
      </c>
      <c r="C200" s="236"/>
      <c r="D200" s="236"/>
      <c r="E200" s="236"/>
    </row>
    <row r="201" spans="1:5" s="137" customFormat="1" x14ac:dyDescent="0.25">
      <c r="A201" s="65">
        <v>189</v>
      </c>
      <c r="B201" s="237" t="s">
        <v>660</v>
      </c>
      <c r="C201" s="236"/>
      <c r="D201" s="236"/>
      <c r="E201" s="236"/>
    </row>
    <row r="202" spans="1:5" s="137" customFormat="1" x14ac:dyDescent="0.25">
      <c r="A202" s="65">
        <v>190</v>
      </c>
      <c r="B202" s="237" t="s">
        <v>661</v>
      </c>
      <c r="C202" s="236"/>
      <c r="D202" s="236"/>
      <c r="E202" s="236"/>
    </row>
    <row r="203" spans="1:5" s="137" customFormat="1" x14ac:dyDescent="0.25">
      <c r="A203" s="65">
        <v>191</v>
      </c>
      <c r="B203" s="237" t="s">
        <v>662</v>
      </c>
      <c r="C203" s="236"/>
      <c r="D203" s="236"/>
      <c r="E203" s="236"/>
    </row>
    <row r="204" spans="1:5" s="137" customFormat="1" x14ac:dyDescent="0.25">
      <c r="A204" s="65">
        <v>192</v>
      </c>
      <c r="B204" s="237" t="s">
        <v>663</v>
      </c>
      <c r="C204" s="236"/>
      <c r="D204" s="236"/>
      <c r="E204" s="236"/>
    </row>
    <row r="205" spans="1:5" s="137" customFormat="1" x14ac:dyDescent="0.25">
      <c r="A205" s="65">
        <v>193</v>
      </c>
      <c r="B205" s="237" t="s">
        <v>664</v>
      </c>
      <c r="C205" s="236"/>
      <c r="D205" s="236"/>
      <c r="E205" s="236"/>
    </row>
    <row r="206" spans="1:5" s="137" customFormat="1" x14ac:dyDescent="0.25">
      <c r="A206" s="65">
        <v>194</v>
      </c>
      <c r="B206" s="237" t="s">
        <v>665</v>
      </c>
      <c r="C206" s="236"/>
      <c r="D206" s="236"/>
      <c r="E206" s="236"/>
    </row>
    <row r="207" spans="1:5" s="137" customFormat="1" x14ac:dyDescent="0.25">
      <c r="A207" s="65">
        <v>195</v>
      </c>
      <c r="B207" s="237" t="s">
        <v>666</v>
      </c>
      <c r="C207" s="236"/>
      <c r="D207" s="236"/>
      <c r="E207" s="236"/>
    </row>
    <row r="208" spans="1:5" s="137" customFormat="1" x14ac:dyDescent="0.25">
      <c r="A208" s="65">
        <v>196</v>
      </c>
      <c r="B208" s="237" t="s">
        <v>667</v>
      </c>
      <c r="C208" s="236"/>
      <c r="D208" s="236"/>
      <c r="E208" s="236"/>
    </row>
    <row r="209" spans="1:5" s="137" customFormat="1" x14ac:dyDescent="0.25">
      <c r="A209" s="65">
        <v>197</v>
      </c>
      <c r="B209" s="237" t="s">
        <v>668</v>
      </c>
      <c r="C209" s="236"/>
      <c r="D209" s="236"/>
      <c r="E209" s="236"/>
    </row>
    <row r="210" spans="1:5" s="137" customFormat="1" x14ac:dyDescent="0.25">
      <c r="A210" s="65">
        <v>198</v>
      </c>
      <c r="B210" s="237" t="s">
        <v>669</v>
      </c>
      <c r="C210" s="236"/>
      <c r="D210" s="236"/>
      <c r="E210" s="236"/>
    </row>
    <row r="211" spans="1:5" s="137" customFormat="1" x14ac:dyDescent="0.25">
      <c r="A211" s="65">
        <v>199</v>
      </c>
      <c r="B211" s="237" t="s">
        <v>670</v>
      </c>
      <c r="C211" s="236"/>
      <c r="D211" s="236"/>
      <c r="E211" s="236"/>
    </row>
    <row r="212" spans="1:5" s="137" customFormat="1" x14ac:dyDescent="0.25">
      <c r="A212" s="65">
        <v>200</v>
      </c>
      <c r="B212" s="237" t="s">
        <v>671</v>
      </c>
      <c r="C212" s="236"/>
      <c r="D212" s="236"/>
      <c r="E212" s="236"/>
    </row>
    <row r="213" spans="1:5" s="137" customFormat="1" x14ac:dyDescent="0.25">
      <c r="A213" s="65">
        <v>201</v>
      </c>
      <c r="B213" s="237" t="s">
        <v>672</v>
      </c>
      <c r="C213" s="236"/>
      <c r="D213" s="236"/>
      <c r="E213" s="236"/>
    </row>
    <row r="214" spans="1:5" s="137" customFormat="1" x14ac:dyDescent="0.25">
      <c r="A214" s="65">
        <v>202</v>
      </c>
      <c r="B214" s="237" t="s">
        <v>673</v>
      </c>
      <c r="C214" s="236"/>
      <c r="D214" s="236"/>
      <c r="E214" s="236"/>
    </row>
    <row r="215" spans="1:5" s="137" customFormat="1" x14ac:dyDescent="0.25">
      <c r="A215" s="65">
        <v>203</v>
      </c>
      <c r="B215" s="237" t="s">
        <v>674</v>
      </c>
      <c r="C215" s="236"/>
      <c r="D215" s="236"/>
      <c r="E215" s="236"/>
    </row>
    <row r="216" spans="1:5" s="137" customFormat="1" x14ac:dyDescent="0.25">
      <c r="A216" s="65">
        <v>204</v>
      </c>
      <c r="B216" s="237" t="s">
        <v>675</v>
      </c>
      <c r="C216" s="236"/>
      <c r="D216" s="236"/>
      <c r="E216" s="236"/>
    </row>
    <row r="217" spans="1:5" s="137" customFormat="1" x14ac:dyDescent="0.25">
      <c r="A217" s="65">
        <v>205</v>
      </c>
      <c r="B217" s="237" t="s">
        <v>676</v>
      </c>
      <c r="C217" s="236"/>
      <c r="D217" s="236"/>
      <c r="E217" s="236"/>
    </row>
    <row r="218" spans="1:5" s="137" customFormat="1" x14ac:dyDescent="0.25">
      <c r="A218" s="65">
        <v>206</v>
      </c>
      <c r="B218" s="237" t="s">
        <v>677</v>
      </c>
      <c r="C218" s="236"/>
      <c r="D218" s="236"/>
      <c r="E218" s="236"/>
    </row>
    <row r="219" spans="1:5" s="137" customFormat="1" x14ac:dyDescent="0.25">
      <c r="A219" s="65">
        <v>207</v>
      </c>
      <c r="B219" s="237" t="s">
        <v>678</v>
      </c>
      <c r="C219" s="236"/>
      <c r="D219" s="236"/>
      <c r="E219" s="236"/>
    </row>
    <row r="220" spans="1:5" s="137" customFormat="1" x14ac:dyDescent="0.25">
      <c r="A220" s="65">
        <v>208</v>
      </c>
      <c r="B220" s="237" t="s">
        <v>679</v>
      </c>
      <c r="C220" s="236"/>
      <c r="D220" s="236"/>
      <c r="E220" s="236"/>
    </row>
    <row r="221" spans="1:5" s="137" customFormat="1" x14ac:dyDescent="0.25">
      <c r="A221" s="65">
        <v>209</v>
      </c>
      <c r="B221" s="237" t="s">
        <v>680</v>
      </c>
      <c r="C221" s="236"/>
      <c r="D221" s="236"/>
      <c r="E221" s="236"/>
    </row>
    <row r="222" spans="1:5" s="137" customFormat="1" x14ac:dyDescent="0.25">
      <c r="A222" s="65">
        <v>210</v>
      </c>
      <c r="B222" s="237" t="s">
        <v>681</v>
      </c>
      <c r="C222" s="236"/>
      <c r="D222" s="236"/>
      <c r="E222" s="236"/>
    </row>
    <row r="223" spans="1:5" s="137" customFormat="1" x14ac:dyDescent="0.25">
      <c r="A223" s="65">
        <v>211</v>
      </c>
      <c r="B223" s="237" t="s">
        <v>682</v>
      </c>
      <c r="C223" s="236"/>
      <c r="D223" s="236"/>
      <c r="E223" s="236"/>
    </row>
    <row r="224" spans="1:5" s="137" customFormat="1" x14ac:dyDescent="0.25">
      <c r="A224" s="65">
        <v>212</v>
      </c>
      <c r="B224" s="237" t="s">
        <v>683</v>
      </c>
      <c r="C224" s="236"/>
      <c r="D224" s="236"/>
      <c r="E224" s="236"/>
    </row>
    <row r="225" spans="1:5" s="137" customFormat="1" x14ac:dyDescent="0.25">
      <c r="A225" s="65">
        <v>213</v>
      </c>
      <c r="B225" s="237" t="s">
        <v>684</v>
      </c>
      <c r="C225" s="236"/>
      <c r="D225" s="236"/>
      <c r="E225" s="236"/>
    </row>
    <row r="226" spans="1:5" s="137" customFormat="1" x14ac:dyDescent="0.25">
      <c r="A226" s="65">
        <v>214</v>
      </c>
      <c r="B226" s="237" t="s">
        <v>685</v>
      </c>
      <c r="C226" s="236"/>
      <c r="D226" s="236"/>
      <c r="E226" s="236"/>
    </row>
    <row r="227" spans="1:5" s="137" customFormat="1" x14ac:dyDescent="0.25">
      <c r="A227" s="65">
        <v>215</v>
      </c>
      <c r="B227" s="237" t="s">
        <v>686</v>
      </c>
      <c r="C227" s="236"/>
      <c r="D227" s="236"/>
      <c r="E227" s="236"/>
    </row>
    <row r="228" spans="1:5" s="137" customFormat="1" x14ac:dyDescent="0.25">
      <c r="A228" s="65">
        <v>216</v>
      </c>
      <c r="B228" s="237" t="s">
        <v>687</v>
      </c>
      <c r="C228" s="236"/>
      <c r="D228" s="236"/>
      <c r="E228" s="236"/>
    </row>
    <row r="229" spans="1:5" s="137" customFormat="1" x14ac:dyDescent="0.25">
      <c r="A229" s="65">
        <v>217</v>
      </c>
      <c r="B229" s="237" t="s">
        <v>688</v>
      </c>
      <c r="C229" s="236"/>
      <c r="D229" s="236"/>
      <c r="E229" s="236"/>
    </row>
    <row r="230" spans="1:5" s="137" customFormat="1" x14ac:dyDescent="0.25">
      <c r="A230" s="65">
        <v>218</v>
      </c>
      <c r="B230" s="237" t="s">
        <v>689</v>
      </c>
      <c r="C230" s="236"/>
      <c r="D230" s="236"/>
      <c r="E230" s="236"/>
    </row>
    <row r="231" spans="1:5" s="137" customFormat="1" x14ac:dyDescent="0.25">
      <c r="A231" s="65">
        <v>219</v>
      </c>
      <c r="B231" s="237" t="s">
        <v>690</v>
      </c>
      <c r="C231" s="236"/>
      <c r="D231" s="236"/>
      <c r="E231" s="236"/>
    </row>
    <row r="232" spans="1:5" s="137" customFormat="1" x14ac:dyDescent="0.25">
      <c r="A232" s="65">
        <v>220</v>
      </c>
      <c r="B232" s="237" t="s">
        <v>691</v>
      </c>
      <c r="C232" s="236"/>
      <c r="D232" s="236"/>
      <c r="E232" s="236"/>
    </row>
    <row r="233" spans="1:5" s="137" customFormat="1" x14ac:dyDescent="0.25">
      <c r="A233" s="65">
        <v>221</v>
      </c>
      <c r="B233" s="237" t="s">
        <v>692</v>
      </c>
      <c r="C233" s="236"/>
      <c r="D233" s="236"/>
      <c r="E233" s="236"/>
    </row>
    <row r="234" spans="1:5" s="137" customFormat="1" x14ac:dyDescent="0.25">
      <c r="A234" s="65">
        <v>222</v>
      </c>
      <c r="B234" s="237" t="s">
        <v>693</v>
      </c>
      <c r="C234" s="236"/>
      <c r="D234" s="236"/>
      <c r="E234" s="236"/>
    </row>
    <row r="235" spans="1:5" s="137" customFormat="1" x14ac:dyDescent="0.25">
      <c r="A235" s="65">
        <v>223</v>
      </c>
      <c r="B235" s="237" t="s">
        <v>694</v>
      </c>
      <c r="C235" s="236"/>
      <c r="D235" s="236"/>
      <c r="E235" s="236"/>
    </row>
    <row r="236" spans="1:5" s="137" customFormat="1" x14ac:dyDescent="0.25">
      <c r="A236" s="65">
        <v>224</v>
      </c>
      <c r="B236" s="237" t="s">
        <v>695</v>
      </c>
      <c r="C236" s="236"/>
      <c r="D236" s="236"/>
      <c r="E236" s="236"/>
    </row>
    <row r="237" spans="1:5" s="137" customFormat="1" x14ac:dyDescent="0.25">
      <c r="A237" s="65">
        <v>225</v>
      </c>
      <c r="B237" s="237" t="s">
        <v>696</v>
      </c>
      <c r="C237" s="236"/>
      <c r="D237" s="236"/>
      <c r="E237" s="236"/>
    </row>
    <row r="238" spans="1:5" s="137" customFormat="1" x14ac:dyDescent="0.25">
      <c r="A238" s="65">
        <v>226</v>
      </c>
      <c r="B238" s="237" t="s">
        <v>697</v>
      </c>
      <c r="C238" s="236"/>
      <c r="D238" s="236"/>
      <c r="E238" s="236"/>
    </row>
    <row r="239" spans="1:5" s="137" customFormat="1" x14ac:dyDescent="0.25">
      <c r="A239" s="65">
        <v>227</v>
      </c>
      <c r="B239" s="237" t="s">
        <v>698</v>
      </c>
      <c r="C239" s="236"/>
      <c r="D239" s="236"/>
      <c r="E239" s="236"/>
    </row>
    <row r="240" spans="1:5" s="137" customFormat="1" x14ac:dyDescent="0.25">
      <c r="A240" s="65">
        <v>228</v>
      </c>
      <c r="B240" s="237" t="s">
        <v>699</v>
      </c>
      <c r="C240" s="236"/>
      <c r="D240" s="236"/>
      <c r="E240" s="236"/>
    </row>
    <row r="241" spans="1:5" s="137" customFormat="1" x14ac:dyDescent="0.25">
      <c r="A241" s="65">
        <v>229</v>
      </c>
      <c r="B241" s="237" t="s">
        <v>700</v>
      </c>
      <c r="C241" s="236"/>
      <c r="D241" s="236"/>
      <c r="E241" s="236"/>
    </row>
    <row r="242" spans="1:5" s="137" customFormat="1" x14ac:dyDescent="0.25">
      <c r="A242" s="65">
        <v>230</v>
      </c>
      <c r="B242" s="237" t="s">
        <v>701</v>
      </c>
      <c r="C242" s="236"/>
      <c r="D242" s="236"/>
      <c r="E242" s="236"/>
    </row>
    <row r="243" spans="1:5" s="137" customFormat="1" x14ac:dyDescent="0.25">
      <c r="A243" s="65">
        <v>231</v>
      </c>
      <c r="B243" s="237" t="s">
        <v>702</v>
      </c>
      <c r="C243" s="236"/>
      <c r="D243" s="236"/>
      <c r="E243" s="236"/>
    </row>
    <row r="244" spans="1:5" s="137" customFormat="1" x14ac:dyDescent="0.25">
      <c r="A244" s="65">
        <v>232</v>
      </c>
      <c r="B244" s="237" t="s">
        <v>703</v>
      </c>
      <c r="C244" s="236"/>
      <c r="D244" s="236"/>
      <c r="E244" s="236"/>
    </row>
    <row r="245" spans="1:5" s="137" customFormat="1" x14ac:dyDescent="0.25">
      <c r="A245" s="65">
        <v>233</v>
      </c>
      <c r="B245" s="237" t="s">
        <v>704</v>
      </c>
      <c r="C245" s="236"/>
      <c r="D245" s="236"/>
      <c r="E245" s="236"/>
    </row>
    <row r="246" spans="1:5" s="137" customFormat="1" x14ac:dyDescent="0.25">
      <c r="A246" s="65">
        <v>234</v>
      </c>
      <c r="B246" s="237" t="s">
        <v>705</v>
      </c>
      <c r="C246" s="236"/>
      <c r="D246" s="236"/>
      <c r="E246" s="236"/>
    </row>
    <row r="247" spans="1:5" s="137" customFormat="1" x14ac:dyDescent="0.25">
      <c r="A247" s="65">
        <v>235</v>
      </c>
      <c r="B247" s="237" t="s">
        <v>706</v>
      </c>
      <c r="C247" s="236"/>
      <c r="D247" s="236"/>
      <c r="E247" s="236"/>
    </row>
    <row r="248" spans="1:5" s="137" customFormat="1" x14ac:dyDescent="0.25">
      <c r="A248" s="65">
        <v>236</v>
      </c>
      <c r="B248" s="237" t="s">
        <v>707</v>
      </c>
      <c r="C248" s="236"/>
      <c r="D248" s="236"/>
      <c r="E248" s="236"/>
    </row>
    <row r="249" spans="1:5" s="137" customFormat="1" x14ac:dyDescent="0.25">
      <c r="A249" s="65">
        <v>237</v>
      </c>
      <c r="B249" s="237" t="s">
        <v>708</v>
      </c>
      <c r="C249" s="236"/>
      <c r="D249" s="236"/>
      <c r="E249" s="236"/>
    </row>
    <row r="250" spans="1:5" s="137" customFormat="1" x14ac:dyDescent="0.25">
      <c r="A250" s="65">
        <v>238</v>
      </c>
      <c r="B250" s="237" t="s">
        <v>709</v>
      </c>
      <c r="C250" s="236"/>
      <c r="D250" s="236"/>
      <c r="E250" s="236"/>
    </row>
    <row r="251" spans="1:5" s="137" customFormat="1" x14ac:dyDescent="0.25">
      <c r="A251" s="65">
        <v>239</v>
      </c>
      <c r="B251" s="237" t="s">
        <v>710</v>
      </c>
      <c r="C251" s="236"/>
      <c r="D251" s="236"/>
      <c r="E251" s="236"/>
    </row>
    <row r="252" spans="1:5" s="137" customFormat="1" x14ac:dyDescent="0.25">
      <c r="A252" s="65">
        <v>240</v>
      </c>
      <c r="B252" s="237" t="s">
        <v>711</v>
      </c>
      <c r="C252" s="236"/>
      <c r="D252" s="236"/>
      <c r="E252" s="236"/>
    </row>
    <row r="253" spans="1:5" s="137" customFormat="1" x14ac:dyDescent="0.25">
      <c r="A253" s="65">
        <v>241</v>
      </c>
      <c r="B253" s="237" t="s">
        <v>712</v>
      </c>
      <c r="C253" s="236"/>
      <c r="D253" s="236"/>
      <c r="E253" s="236"/>
    </row>
    <row r="254" spans="1:5" s="137" customFormat="1" x14ac:dyDescent="0.25">
      <c r="A254" s="65">
        <v>242</v>
      </c>
      <c r="B254" s="237" t="s">
        <v>713</v>
      </c>
      <c r="C254" s="236"/>
      <c r="D254" s="236"/>
      <c r="E254" s="236"/>
    </row>
    <row r="255" spans="1:5" s="137" customFormat="1" x14ac:dyDescent="0.25">
      <c r="A255" s="65">
        <v>243</v>
      </c>
      <c r="B255" s="237" t="s">
        <v>714</v>
      </c>
      <c r="C255" s="236"/>
      <c r="D255" s="236"/>
      <c r="E255" s="236"/>
    </row>
    <row r="256" spans="1:5" s="137" customFormat="1" x14ac:dyDescent="0.25">
      <c r="A256" s="65">
        <v>244</v>
      </c>
      <c r="B256" s="237" t="s">
        <v>715</v>
      </c>
      <c r="C256" s="236"/>
      <c r="D256" s="236"/>
      <c r="E256" s="236"/>
    </row>
    <row r="257" spans="1:5" s="137" customFormat="1" x14ac:dyDescent="0.25">
      <c r="A257" s="65">
        <v>245</v>
      </c>
      <c r="B257" s="237" t="s">
        <v>716</v>
      </c>
      <c r="C257" s="236"/>
      <c r="D257" s="236"/>
      <c r="E257" s="236"/>
    </row>
    <row r="258" spans="1:5" s="137" customFormat="1" x14ac:dyDescent="0.25">
      <c r="A258" s="65">
        <v>246</v>
      </c>
      <c r="B258" s="237" t="s">
        <v>717</v>
      </c>
      <c r="C258" s="236"/>
      <c r="D258" s="236"/>
      <c r="E258" s="236"/>
    </row>
    <row r="259" spans="1:5" s="137" customFormat="1" x14ac:dyDescent="0.25">
      <c r="A259" s="65">
        <v>247</v>
      </c>
      <c r="B259" s="237" t="s">
        <v>718</v>
      </c>
      <c r="C259" s="236"/>
      <c r="D259" s="236"/>
      <c r="E259" s="236"/>
    </row>
    <row r="260" spans="1:5" s="137" customFormat="1" x14ac:dyDescent="0.25">
      <c r="A260" s="65">
        <v>248</v>
      </c>
      <c r="B260" s="237" t="s">
        <v>719</v>
      </c>
      <c r="C260" s="236"/>
      <c r="D260" s="236"/>
      <c r="E260" s="236"/>
    </row>
    <row r="261" spans="1:5" s="137" customFormat="1" x14ac:dyDescent="0.25">
      <c r="A261" s="65">
        <v>249</v>
      </c>
      <c r="B261" s="237" t="s">
        <v>720</v>
      </c>
      <c r="C261" s="236"/>
      <c r="D261" s="236"/>
      <c r="E261" s="236"/>
    </row>
    <row r="262" spans="1:5" s="137" customFormat="1" x14ac:dyDescent="0.25">
      <c r="A262" s="65">
        <v>250</v>
      </c>
      <c r="B262" s="237" t="s">
        <v>721</v>
      </c>
      <c r="C262" s="236"/>
      <c r="D262" s="236"/>
      <c r="E262" s="236"/>
    </row>
    <row r="263" spans="1:5" s="137" customFormat="1" ht="8.25" customHeight="1" x14ac:dyDescent="0.25">
      <c r="A263" s="65"/>
      <c r="B263" s="66"/>
      <c r="C263" s="236"/>
      <c r="D263" s="236"/>
      <c r="E263" s="236"/>
    </row>
    <row r="264" spans="1:5" s="137" customFormat="1" x14ac:dyDescent="0.25"/>
    <row r="265" spans="1:5" s="137" customFormat="1" x14ac:dyDescent="0.25"/>
    <row r="266" spans="1:5" s="137" customFormat="1" x14ac:dyDescent="0.25"/>
    <row r="267" spans="1:5" s="137" customFormat="1" x14ac:dyDescent="0.25"/>
    <row r="268" spans="1:5" s="137" customFormat="1" x14ac:dyDescent="0.25"/>
    <row r="269" spans="1:5" s="137" customFormat="1" x14ac:dyDescent="0.25"/>
    <row r="270" spans="1:5" s="137" customFormat="1" x14ac:dyDescent="0.25"/>
    <row r="271" spans="1:5" s="137" customFormat="1" x14ac:dyDescent="0.25"/>
    <row r="272" spans="1:5" s="137" customFormat="1" x14ac:dyDescent="0.25"/>
    <row r="273" s="137" customFormat="1" x14ac:dyDescent="0.25"/>
    <row r="274" s="137" customFormat="1" x14ac:dyDescent="0.25"/>
    <row r="275" s="137" customFormat="1" x14ac:dyDescent="0.25"/>
    <row r="276" s="137" customFormat="1" x14ac:dyDescent="0.25"/>
    <row r="277" s="137" customFormat="1" x14ac:dyDescent="0.25"/>
    <row r="278" s="137" customFormat="1" x14ac:dyDescent="0.25"/>
    <row r="279" s="137" customFormat="1" x14ac:dyDescent="0.25"/>
    <row r="280" s="137" customFormat="1" x14ac:dyDescent="0.25"/>
    <row r="281" s="137" customFormat="1" x14ac:dyDescent="0.25"/>
    <row r="282" s="137" customFormat="1" x14ac:dyDescent="0.25"/>
    <row r="283" s="137" customFormat="1" x14ac:dyDescent="0.25"/>
    <row r="284" s="137" customFormat="1" x14ac:dyDescent="0.25"/>
    <row r="285" s="137" customFormat="1" x14ac:dyDescent="0.25"/>
    <row r="286" s="137" customFormat="1" x14ac:dyDescent="0.25"/>
    <row r="287" s="137" customFormat="1" x14ac:dyDescent="0.25"/>
    <row r="288" s="137" customFormat="1" x14ac:dyDescent="0.25"/>
    <row r="289" s="137" customFormat="1" x14ac:dyDescent="0.25"/>
    <row r="290" s="137" customFormat="1" x14ac:dyDescent="0.25"/>
    <row r="291" s="137" customFormat="1" x14ac:dyDescent="0.25"/>
    <row r="292" s="137" customFormat="1" x14ac:dyDescent="0.25"/>
    <row r="293" s="137" customFormat="1" x14ac:dyDescent="0.25"/>
    <row r="294" s="137" customFormat="1" x14ac:dyDescent="0.25"/>
    <row r="295" s="137" customFormat="1" x14ac:dyDescent="0.25"/>
    <row r="296" s="137" customFormat="1" x14ac:dyDescent="0.25"/>
    <row r="297" s="137" customFormat="1" x14ac:dyDescent="0.25"/>
    <row r="298" s="137" customFormat="1" x14ac:dyDescent="0.25"/>
    <row r="299" s="137" customFormat="1" x14ac:dyDescent="0.25"/>
    <row r="300" s="137" customFormat="1" x14ac:dyDescent="0.25"/>
    <row r="301" s="137" customFormat="1" x14ac:dyDescent="0.25"/>
    <row r="302" s="137" customFormat="1" x14ac:dyDescent="0.25"/>
    <row r="303" s="137" customFormat="1" x14ac:dyDescent="0.25"/>
    <row r="304" s="137" customFormat="1" x14ac:dyDescent="0.25"/>
    <row r="305" s="137" customFormat="1" x14ac:dyDescent="0.25"/>
    <row r="306" s="137" customFormat="1" x14ac:dyDescent="0.25"/>
    <row r="307" s="137" customFormat="1" x14ac:dyDescent="0.25"/>
    <row r="308" s="137" customFormat="1" x14ac:dyDescent="0.25"/>
    <row r="309" s="137" customFormat="1" x14ac:dyDescent="0.25"/>
    <row r="310" s="137" customFormat="1" x14ac:dyDescent="0.25"/>
    <row r="311" s="137" customFormat="1" x14ac:dyDescent="0.25"/>
    <row r="312" s="137" customFormat="1" x14ac:dyDescent="0.25"/>
    <row r="313" s="137" customFormat="1" x14ac:dyDescent="0.25"/>
    <row r="314" s="137" customFormat="1" x14ac:dyDescent="0.25"/>
    <row r="315" s="137" customFormat="1" x14ac:dyDescent="0.25"/>
    <row r="316" s="137" customFormat="1" x14ac:dyDescent="0.25"/>
    <row r="317" s="137" customFormat="1" x14ac:dyDescent="0.25"/>
    <row r="318" s="137" customFormat="1" x14ac:dyDescent="0.25"/>
    <row r="319" s="137" customFormat="1" x14ac:dyDescent="0.25"/>
    <row r="320" s="137" customFormat="1" x14ac:dyDescent="0.25"/>
    <row r="321" s="137" customFormat="1" x14ac:dyDescent="0.25"/>
    <row r="322" s="137" customFormat="1" x14ac:dyDescent="0.25"/>
    <row r="323" s="137" customFormat="1" x14ac:dyDescent="0.25"/>
    <row r="324" s="137" customFormat="1" x14ac:dyDescent="0.25"/>
    <row r="325" s="137" customFormat="1" x14ac:dyDescent="0.25"/>
    <row r="326" s="137" customFormat="1" x14ac:dyDescent="0.25"/>
    <row r="327" s="137" customFormat="1" x14ac:dyDescent="0.25"/>
    <row r="328" s="137" customFormat="1" x14ac:dyDescent="0.25"/>
    <row r="329" s="137" customFormat="1" x14ac:dyDescent="0.25"/>
    <row r="330" s="137" customFormat="1" x14ac:dyDescent="0.25"/>
    <row r="331" s="137" customFormat="1" x14ac:dyDescent="0.25"/>
    <row r="332" s="137" customFormat="1" x14ac:dyDescent="0.25"/>
    <row r="333" s="137" customFormat="1" x14ac:dyDescent="0.25"/>
    <row r="334" s="137" customFormat="1" x14ac:dyDescent="0.25"/>
    <row r="335" s="137" customFormat="1" x14ac:dyDescent="0.25"/>
    <row r="336" s="137" customFormat="1" x14ac:dyDescent="0.25"/>
    <row r="337" s="137" customFormat="1" x14ac:dyDescent="0.25"/>
    <row r="338" s="137" customFormat="1" x14ac:dyDescent="0.25"/>
    <row r="339" s="137" customFormat="1" x14ac:dyDescent="0.25"/>
    <row r="340" s="137" customFormat="1" x14ac:dyDescent="0.25"/>
    <row r="341" s="137" customFormat="1" x14ac:dyDescent="0.25"/>
    <row r="342" s="137" customFormat="1" x14ac:dyDescent="0.25"/>
    <row r="343" s="137" customFormat="1" x14ac:dyDescent="0.25"/>
    <row r="344" s="137" customFormat="1" x14ac:dyDescent="0.25"/>
    <row r="345" s="137" customFormat="1" x14ac:dyDescent="0.25"/>
    <row r="346" s="137" customFormat="1" x14ac:dyDescent="0.25"/>
    <row r="347" s="137" customFormat="1" x14ac:dyDescent="0.25"/>
    <row r="348" s="137" customFormat="1" x14ac:dyDescent="0.25"/>
    <row r="349" s="137" customFormat="1" x14ac:dyDescent="0.25"/>
    <row r="350" s="137" customFormat="1" x14ac:dyDescent="0.25"/>
    <row r="351" s="137" customFormat="1" x14ac:dyDescent="0.25"/>
    <row r="352" s="137" customFormat="1" x14ac:dyDescent="0.25"/>
    <row r="353" s="137" customFormat="1" x14ac:dyDescent="0.25"/>
    <row r="354" s="137" customFormat="1" x14ac:dyDescent="0.25"/>
    <row r="355" s="137" customFormat="1" x14ac:dyDescent="0.25"/>
    <row r="356" s="137" customFormat="1" x14ac:dyDescent="0.25"/>
    <row r="357" s="137" customFormat="1" x14ac:dyDescent="0.25"/>
    <row r="358" s="137" customFormat="1" x14ac:dyDescent="0.25"/>
    <row r="359" s="137" customFormat="1" x14ac:dyDescent="0.25"/>
    <row r="360" s="137" customFormat="1" x14ac:dyDescent="0.25"/>
    <row r="361" s="137" customFormat="1" x14ac:dyDescent="0.25"/>
    <row r="362" s="137" customFormat="1" x14ac:dyDescent="0.25"/>
    <row r="363" s="137" customFormat="1" x14ac:dyDescent="0.25"/>
    <row r="364" s="137" customFormat="1" x14ac:dyDescent="0.25"/>
    <row r="365" s="137" customFormat="1" x14ac:dyDescent="0.25"/>
    <row r="366" s="137" customFormat="1" x14ac:dyDescent="0.25"/>
    <row r="367" s="137" customFormat="1" x14ac:dyDescent="0.25"/>
    <row r="368" s="137" customFormat="1" x14ac:dyDescent="0.25"/>
    <row r="369" s="137" customFormat="1" x14ac:dyDescent="0.25"/>
    <row r="370" s="137" customFormat="1" x14ac:dyDescent="0.25"/>
    <row r="371" s="137" customFormat="1" x14ac:dyDescent="0.25"/>
    <row r="372" s="137" customFormat="1" x14ac:dyDescent="0.25"/>
    <row r="373" s="137" customFormat="1" x14ac:dyDescent="0.25"/>
    <row r="374" s="137" customFormat="1" x14ac:dyDescent="0.25"/>
    <row r="375" s="137" customFormat="1" x14ac:dyDescent="0.25"/>
    <row r="376" s="137" customFormat="1" x14ac:dyDescent="0.25"/>
    <row r="377" s="137" customFormat="1" x14ac:dyDescent="0.25"/>
    <row r="378" s="137" customFormat="1" x14ac:dyDescent="0.25"/>
    <row r="379" s="137" customFormat="1" x14ac:dyDescent="0.25"/>
    <row r="380" s="137" customFormat="1" x14ac:dyDescent="0.25"/>
    <row r="381" s="137" customFormat="1" x14ac:dyDescent="0.25"/>
    <row r="382" s="137" customFormat="1" x14ac:dyDescent="0.25"/>
    <row r="383" s="137" customFormat="1" x14ac:dyDescent="0.25"/>
    <row r="384" s="137" customFormat="1" x14ac:dyDescent="0.25"/>
    <row r="385" s="137" customFormat="1" x14ac:dyDescent="0.25"/>
    <row r="386" s="137" customFormat="1" x14ac:dyDescent="0.25"/>
    <row r="387" s="137" customFormat="1" x14ac:dyDescent="0.25"/>
    <row r="388" s="137" customFormat="1" x14ac:dyDescent="0.25"/>
    <row r="389" s="137" customFormat="1" x14ac:dyDescent="0.25"/>
    <row r="390" s="137" customFormat="1" x14ac:dyDescent="0.25"/>
    <row r="391" s="137" customFormat="1" x14ac:dyDescent="0.25"/>
    <row r="392" s="137" customFormat="1" x14ac:dyDescent="0.25"/>
    <row r="393" s="137" customFormat="1" x14ac:dyDescent="0.25"/>
    <row r="394" s="137" customFormat="1" x14ac:dyDescent="0.25"/>
    <row r="395" s="137" customFormat="1" x14ac:dyDescent="0.25"/>
    <row r="396" s="137" customFormat="1" x14ac:dyDescent="0.25"/>
    <row r="397" s="137" customFormat="1" x14ac:dyDescent="0.25"/>
    <row r="398" s="137" customFormat="1" x14ac:dyDescent="0.25"/>
    <row r="399" s="137" customFormat="1" x14ac:dyDescent="0.25"/>
    <row r="400" s="137" customFormat="1" x14ac:dyDescent="0.25"/>
    <row r="401" s="137" customFormat="1" x14ac:dyDescent="0.25"/>
    <row r="402" s="137" customFormat="1" x14ac:dyDescent="0.25"/>
    <row r="403" s="137" customFormat="1" x14ac:dyDescent="0.25"/>
    <row r="404" s="137" customFormat="1" x14ac:dyDescent="0.25"/>
    <row r="405" s="137" customFormat="1" x14ac:dyDescent="0.25"/>
    <row r="406" s="137" customFormat="1" x14ac:dyDescent="0.25"/>
    <row r="407" s="137" customFormat="1" x14ac:dyDescent="0.25"/>
    <row r="408" s="137" customFormat="1" x14ac:dyDescent="0.25"/>
    <row r="409" s="137" customFormat="1" x14ac:dyDescent="0.25"/>
    <row r="410" s="137" customFormat="1" x14ac:dyDescent="0.25"/>
    <row r="411" s="137" customFormat="1" x14ac:dyDescent="0.25"/>
    <row r="412" s="137" customFormat="1" x14ac:dyDescent="0.25"/>
    <row r="413" s="137" customFormat="1" x14ac:dyDescent="0.25"/>
    <row r="414" s="137" customFormat="1" x14ac:dyDescent="0.25"/>
    <row r="415" s="137" customFormat="1" x14ac:dyDescent="0.25"/>
    <row r="416" s="137" customFormat="1" x14ac:dyDescent="0.25"/>
    <row r="417" s="137" customFormat="1" x14ac:dyDescent="0.25"/>
    <row r="418" s="137" customFormat="1" x14ac:dyDescent="0.25"/>
    <row r="419" s="137" customFormat="1" x14ac:dyDescent="0.25"/>
    <row r="420" s="137" customFormat="1" x14ac:dyDescent="0.25"/>
    <row r="421" s="137" customFormat="1" x14ac:dyDescent="0.25"/>
    <row r="422" s="137" customFormat="1" x14ac:dyDescent="0.25"/>
    <row r="423" s="137" customFormat="1" x14ac:dyDescent="0.25"/>
    <row r="424" s="137" customFormat="1" x14ac:dyDescent="0.25"/>
    <row r="425" s="137" customFormat="1" x14ac:dyDescent="0.25"/>
    <row r="426" s="137" customFormat="1" x14ac:dyDescent="0.25"/>
    <row r="427" s="137" customFormat="1" x14ac:dyDescent="0.25"/>
    <row r="428" s="137" customFormat="1" x14ac:dyDescent="0.25"/>
    <row r="429" s="137" customFormat="1" x14ac:dyDescent="0.25"/>
    <row r="430" s="137" customFormat="1" x14ac:dyDescent="0.25"/>
    <row r="431" s="137" customFormat="1" x14ac:dyDescent="0.25"/>
    <row r="432" s="137" customFormat="1" x14ac:dyDescent="0.25"/>
    <row r="433" s="137" customFormat="1" x14ac:dyDescent="0.25"/>
    <row r="434" s="137" customFormat="1" x14ac:dyDescent="0.25"/>
    <row r="435" s="137" customFormat="1" x14ac:dyDescent="0.25"/>
    <row r="436" s="137" customFormat="1" x14ac:dyDescent="0.25"/>
    <row r="437" s="137" customFormat="1" x14ac:dyDescent="0.25"/>
    <row r="438" s="137" customFormat="1" x14ac:dyDescent="0.25"/>
    <row r="439" s="137" customFormat="1" x14ac:dyDescent="0.25"/>
    <row r="440" s="137" customFormat="1" x14ac:dyDescent="0.25"/>
    <row r="441" s="137" customFormat="1" x14ac:dyDescent="0.25"/>
    <row r="442" s="137" customFormat="1" x14ac:dyDescent="0.25"/>
    <row r="443" s="137" customFormat="1" x14ac:dyDescent="0.25"/>
    <row r="444" s="137" customFormat="1" x14ac:dyDescent="0.25"/>
    <row r="445" s="137" customFormat="1" x14ac:dyDescent="0.25"/>
    <row r="446" s="137" customFormat="1" x14ac:dyDescent="0.25"/>
    <row r="447" s="137" customFormat="1" x14ac:dyDescent="0.25"/>
    <row r="448" s="137" customFormat="1" x14ac:dyDescent="0.25"/>
    <row r="449" s="137" customFormat="1" x14ac:dyDescent="0.25"/>
    <row r="450" s="137" customFormat="1" x14ac:dyDescent="0.25"/>
    <row r="451" s="137" customFormat="1" x14ac:dyDescent="0.25"/>
    <row r="452" s="137" customFormat="1" x14ac:dyDescent="0.25"/>
    <row r="453" s="137" customFormat="1" x14ac:dyDescent="0.25"/>
    <row r="454" s="137" customFormat="1" x14ac:dyDescent="0.25"/>
    <row r="455" s="137" customFormat="1" x14ac:dyDescent="0.25"/>
    <row r="456" s="137" customFormat="1" x14ac:dyDescent="0.25"/>
    <row r="457" s="137" customFormat="1" x14ac:dyDescent="0.25"/>
    <row r="458" s="137" customFormat="1" x14ac:dyDescent="0.25"/>
    <row r="459" s="137" customFormat="1" x14ac:dyDescent="0.25"/>
    <row r="460" s="137" customFormat="1" x14ac:dyDescent="0.25"/>
    <row r="461" s="137" customFormat="1" x14ac:dyDescent="0.25"/>
    <row r="462" s="137" customFormat="1" x14ac:dyDescent="0.25"/>
    <row r="463" s="137" customFormat="1" x14ac:dyDescent="0.25"/>
    <row r="464" s="137" customFormat="1" x14ac:dyDescent="0.25"/>
    <row r="465" s="137" customFormat="1" x14ac:dyDescent="0.25"/>
    <row r="466" s="137" customFormat="1" x14ac:dyDescent="0.25"/>
    <row r="467" s="137" customFormat="1" x14ac:dyDescent="0.25"/>
    <row r="468" s="137" customFormat="1" x14ac:dyDescent="0.25"/>
    <row r="469" s="137" customFormat="1" x14ac:dyDescent="0.25"/>
    <row r="470" s="137" customFormat="1" x14ac:dyDescent="0.25"/>
    <row r="471" s="137" customFormat="1" x14ac:dyDescent="0.25"/>
    <row r="472" s="137" customFormat="1" x14ac:dyDescent="0.25"/>
    <row r="473" s="137" customFormat="1" x14ac:dyDescent="0.25"/>
    <row r="474" s="137" customFormat="1" x14ac:dyDescent="0.25"/>
    <row r="475" s="137" customFormat="1" x14ac:dyDescent="0.25"/>
    <row r="476" s="137" customFormat="1" x14ac:dyDescent="0.25"/>
    <row r="477" s="137" customFormat="1" x14ac:dyDescent="0.25"/>
    <row r="478" s="137" customFormat="1" x14ac:dyDescent="0.25"/>
    <row r="479" s="137" customFormat="1" x14ac:dyDescent="0.25"/>
    <row r="480" s="137" customFormat="1" x14ac:dyDescent="0.25"/>
    <row r="481" s="137" customFormat="1" x14ac:dyDescent="0.25"/>
    <row r="482" s="137" customFormat="1" x14ac:dyDescent="0.25"/>
    <row r="483" s="137" customFormat="1" x14ac:dyDescent="0.25"/>
    <row r="484" s="137" customFormat="1" x14ac:dyDescent="0.25"/>
    <row r="485" s="137" customFormat="1" x14ac:dyDescent="0.25"/>
    <row r="486" s="137" customFormat="1" x14ac:dyDescent="0.25"/>
    <row r="487" s="137" customFormat="1" x14ac:dyDescent="0.25"/>
    <row r="488" s="137" customFormat="1" x14ac:dyDescent="0.25"/>
    <row r="489" s="137" customFormat="1" x14ac:dyDescent="0.25"/>
    <row r="490" s="137" customFormat="1" x14ac:dyDescent="0.25"/>
    <row r="491" s="137" customFormat="1" x14ac:dyDescent="0.25"/>
    <row r="492" s="137" customFormat="1" x14ac:dyDescent="0.25"/>
    <row r="493" s="137" customFormat="1" x14ac:dyDescent="0.25"/>
    <row r="494" s="137" customFormat="1" x14ac:dyDescent="0.25"/>
    <row r="495" s="137" customFormat="1" x14ac:dyDescent="0.25"/>
    <row r="496" s="137" customFormat="1" x14ac:dyDescent="0.25"/>
    <row r="497" s="137" customFormat="1" x14ac:dyDescent="0.25"/>
    <row r="498" s="137" customFormat="1" x14ac:dyDescent="0.25"/>
    <row r="499" s="137" customFormat="1" x14ac:dyDescent="0.25"/>
    <row r="500" s="137" customFormat="1" x14ac:dyDescent="0.25"/>
    <row r="501" s="137" customFormat="1" x14ac:dyDescent="0.25"/>
    <row r="502" s="137" customFormat="1" x14ac:dyDescent="0.25"/>
    <row r="503" s="137" customFormat="1" x14ac:dyDescent="0.25"/>
    <row r="504" s="137" customFormat="1" x14ac:dyDescent="0.25"/>
    <row r="505" s="137" customFormat="1" x14ac:dyDescent="0.25"/>
    <row r="506" s="137" customFormat="1" x14ac:dyDescent="0.25"/>
    <row r="507" s="137" customFormat="1" x14ac:dyDescent="0.25"/>
    <row r="508" s="137" customFormat="1" x14ac:dyDescent="0.25"/>
    <row r="509" s="137" customFormat="1" x14ac:dyDescent="0.25"/>
    <row r="510" s="137" customFormat="1" x14ac:dyDescent="0.25"/>
    <row r="511" s="137" customFormat="1" x14ac:dyDescent="0.25"/>
    <row r="512" s="137" customFormat="1" x14ac:dyDescent="0.25"/>
    <row r="513" s="137" customFormat="1" x14ac:dyDescent="0.25"/>
    <row r="514" s="137" customFormat="1" x14ac:dyDescent="0.25"/>
    <row r="515" s="137" customFormat="1" x14ac:dyDescent="0.25"/>
    <row r="516" s="137" customFormat="1" x14ac:dyDescent="0.25"/>
    <row r="517" s="137" customFormat="1" x14ac:dyDescent="0.25"/>
    <row r="518" s="137" customFormat="1" x14ac:dyDescent="0.25"/>
    <row r="519" s="137" customFormat="1" x14ac:dyDescent="0.25"/>
    <row r="520" s="137" customFormat="1" x14ac:dyDescent="0.25"/>
    <row r="521" s="137" customFormat="1" x14ac:dyDescent="0.25"/>
    <row r="522" s="137" customFormat="1" x14ac:dyDescent="0.25"/>
    <row r="523" s="137" customFormat="1" x14ac:dyDescent="0.25"/>
    <row r="524" s="137" customFormat="1" x14ac:dyDescent="0.25"/>
    <row r="525" s="137" customFormat="1" x14ac:dyDescent="0.25"/>
    <row r="526" s="137" customFormat="1" x14ac:dyDescent="0.25"/>
    <row r="527" s="137" customFormat="1" x14ac:dyDescent="0.25"/>
    <row r="528" s="137" customFormat="1" x14ac:dyDescent="0.25"/>
    <row r="529" s="137" customFormat="1" x14ac:dyDescent="0.25"/>
    <row r="530" s="137" customFormat="1" x14ac:dyDescent="0.25"/>
    <row r="531" s="137" customFormat="1" x14ac:dyDescent="0.25"/>
    <row r="532" s="137" customFormat="1" x14ac:dyDescent="0.25"/>
    <row r="533" s="137" customFormat="1" x14ac:dyDescent="0.25"/>
    <row r="534" s="137" customFormat="1" x14ac:dyDescent="0.25"/>
    <row r="535" s="137" customFormat="1" x14ac:dyDescent="0.25"/>
    <row r="536" s="137" customFormat="1" x14ac:dyDescent="0.25"/>
    <row r="537" s="137" customFormat="1" x14ac:dyDescent="0.25"/>
    <row r="538" s="137" customFormat="1" x14ac:dyDescent="0.25"/>
    <row r="539" s="137" customFormat="1" x14ac:dyDescent="0.25"/>
    <row r="540" s="137" customFormat="1" x14ac:dyDescent="0.25"/>
    <row r="541" s="137" customFormat="1" x14ac:dyDescent="0.25"/>
    <row r="542" s="137" customFormat="1" x14ac:dyDescent="0.25"/>
    <row r="543" s="137" customFormat="1" x14ac:dyDescent="0.25"/>
    <row r="544" s="137" customFormat="1" x14ac:dyDescent="0.25"/>
    <row r="545" s="137" customFormat="1" x14ac:dyDescent="0.25"/>
    <row r="546" s="137" customFormat="1" x14ac:dyDescent="0.25"/>
    <row r="547" s="137" customFormat="1" x14ac:dyDescent="0.25"/>
    <row r="548" s="137" customFormat="1" x14ac:dyDescent="0.25"/>
    <row r="549" s="137" customFormat="1" x14ac:dyDescent="0.25"/>
    <row r="550" s="137" customFormat="1" x14ac:dyDescent="0.25"/>
    <row r="551" s="137" customFormat="1" x14ac:dyDescent="0.25"/>
    <row r="552" s="137" customFormat="1" x14ac:dyDescent="0.25"/>
    <row r="553" s="137" customFormat="1" x14ac:dyDescent="0.25"/>
    <row r="554" s="137" customFormat="1" x14ac:dyDescent="0.25"/>
    <row r="555" s="137" customFormat="1" x14ac:dyDescent="0.25"/>
    <row r="556" s="137" customFormat="1" x14ac:dyDescent="0.25"/>
    <row r="557" s="137" customFormat="1" x14ac:dyDescent="0.25"/>
    <row r="558" s="137" customFormat="1" x14ac:dyDescent="0.25"/>
    <row r="559" s="137" customFormat="1" x14ac:dyDescent="0.25"/>
    <row r="560" s="137" customFormat="1" x14ac:dyDescent="0.25"/>
    <row r="561" s="137" customFormat="1" x14ac:dyDescent="0.25"/>
    <row r="562" s="137" customFormat="1" x14ac:dyDescent="0.25"/>
    <row r="563" s="137" customFormat="1" x14ac:dyDescent="0.25"/>
    <row r="564" s="137" customFormat="1" x14ac:dyDescent="0.25"/>
    <row r="565" s="137" customFormat="1" x14ac:dyDescent="0.25"/>
    <row r="566" s="137" customFormat="1" x14ac:dyDescent="0.25"/>
    <row r="567" s="137" customFormat="1" x14ac:dyDescent="0.25"/>
    <row r="568" s="137" customFormat="1" x14ac:dyDescent="0.25"/>
    <row r="569" s="137" customFormat="1" x14ac:dyDescent="0.25"/>
    <row r="570" s="137" customFormat="1" x14ac:dyDescent="0.25"/>
    <row r="571" s="137" customFormat="1" x14ac:dyDescent="0.25"/>
    <row r="572" s="137" customFormat="1" x14ac:dyDescent="0.25"/>
    <row r="573" s="137" customFormat="1" x14ac:dyDescent="0.25"/>
    <row r="574" s="137" customFormat="1" x14ac:dyDescent="0.25"/>
    <row r="575" s="137" customFormat="1" x14ac:dyDescent="0.25"/>
    <row r="576" s="137" customFormat="1" x14ac:dyDescent="0.25"/>
    <row r="577" s="137" customFormat="1" x14ac:dyDescent="0.25"/>
    <row r="578" s="137" customFormat="1" x14ac:dyDescent="0.25"/>
    <row r="579" s="137" customFormat="1" x14ac:dyDescent="0.25"/>
    <row r="580" s="137" customFormat="1" x14ac:dyDescent="0.25"/>
    <row r="581" s="137" customFormat="1" x14ac:dyDescent="0.25"/>
    <row r="582" s="137" customFormat="1" x14ac:dyDescent="0.25"/>
    <row r="583" s="137" customFormat="1" x14ac:dyDescent="0.25"/>
    <row r="584" s="137" customFormat="1" x14ac:dyDescent="0.25"/>
    <row r="585" s="137" customFormat="1" x14ac:dyDescent="0.25"/>
    <row r="586" s="137" customFormat="1" x14ac:dyDescent="0.25"/>
    <row r="587" s="137" customFormat="1" x14ac:dyDescent="0.25"/>
    <row r="588" s="137" customFormat="1" x14ac:dyDescent="0.25"/>
    <row r="589" s="137" customFormat="1" x14ac:dyDescent="0.25"/>
    <row r="590" s="137" customFormat="1" x14ac:dyDescent="0.25"/>
    <row r="591" s="137" customFormat="1" x14ac:dyDescent="0.25"/>
    <row r="592" s="137" customFormat="1" x14ac:dyDescent="0.25"/>
    <row r="593" s="137" customFormat="1" x14ac:dyDescent="0.25"/>
    <row r="594" s="137" customFormat="1" x14ac:dyDescent="0.25"/>
    <row r="595" s="137" customFormat="1" x14ac:dyDescent="0.25"/>
    <row r="596" s="137" customFormat="1" x14ac:dyDescent="0.25"/>
    <row r="597" s="137" customFormat="1" x14ac:dyDescent="0.25"/>
    <row r="598" s="137" customFormat="1" x14ac:dyDescent="0.25"/>
    <row r="599" s="137" customFormat="1" x14ac:dyDescent="0.25"/>
    <row r="600" s="137" customFormat="1" x14ac:dyDescent="0.25"/>
    <row r="601" s="137" customFormat="1" x14ac:dyDescent="0.25"/>
    <row r="602" s="137" customFormat="1" x14ac:dyDescent="0.25"/>
    <row r="603" s="137" customFormat="1" x14ac:dyDescent="0.25"/>
    <row r="604" s="137" customFormat="1" x14ac:dyDescent="0.25"/>
    <row r="605" s="137" customFormat="1" x14ac:dyDescent="0.25"/>
    <row r="606" s="137" customFormat="1" x14ac:dyDescent="0.25"/>
    <row r="607" s="137" customFormat="1" x14ac:dyDescent="0.25"/>
    <row r="608" s="137" customFormat="1" x14ac:dyDescent="0.25"/>
    <row r="609" s="137" customFormat="1" x14ac:dyDescent="0.25"/>
    <row r="610" s="137" customFormat="1" x14ac:dyDescent="0.25"/>
    <row r="611" s="137" customFormat="1" x14ac:dyDescent="0.25"/>
    <row r="612" s="137" customFormat="1" x14ac:dyDescent="0.25"/>
    <row r="613" s="137" customFormat="1" x14ac:dyDescent="0.25"/>
    <row r="614" s="137" customFormat="1" x14ac:dyDescent="0.25"/>
    <row r="615" s="137" customFormat="1" x14ac:dyDescent="0.25"/>
    <row r="616" s="137" customFormat="1" x14ac:dyDescent="0.25"/>
    <row r="617" s="137" customFormat="1" x14ac:dyDescent="0.25"/>
    <row r="618" s="137" customFormat="1" x14ac:dyDescent="0.25"/>
    <row r="619" s="137" customFormat="1" x14ac:dyDescent="0.25"/>
    <row r="620" s="137" customFormat="1" x14ac:dyDescent="0.25"/>
    <row r="621" s="137" customFormat="1" x14ac:dyDescent="0.25"/>
    <row r="622" s="137" customFormat="1" x14ac:dyDescent="0.25"/>
    <row r="623" s="137" customFormat="1" x14ac:dyDescent="0.25"/>
    <row r="624" s="137" customFormat="1" x14ac:dyDescent="0.25"/>
    <row r="625" s="137" customFormat="1" x14ac:dyDescent="0.25"/>
    <row r="626" s="137" customFormat="1" x14ac:dyDescent="0.25"/>
    <row r="627" s="137" customFormat="1" x14ac:dyDescent="0.25"/>
    <row r="628" s="137" customFormat="1" x14ac:dyDescent="0.25"/>
    <row r="629" s="137" customFormat="1" x14ac:dyDescent="0.25"/>
    <row r="630" s="137" customFormat="1" x14ac:dyDescent="0.25"/>
    <row r="631" s="137" customFormat="1" x14ac:dyDescent="0.25"/>
    <row r="632" s="137" customFormat="1" x14ac:dyDescent="0.25"/>
    <row r="633" s="137" customFormat="1" x14ac:dyDescent="0.25"/>
    <row r="634" s="137" customFormat="1" x14ac:dyDescent="0.25"/>
    <row r="635" s="137" customFormat="1" x14ac:dyDescent="0.25"/>
    <row r="636" s="137" customFormat="1" x14ac:dyDescent="0.25"/>
    <row r="637" s="137" customFormat="1" x14ac:dyDescent="0.25"/>
    <row r="638" s="137" customFormat="1" x14ac:dyDescent="0.25"/>
    <row r="639" s="137" customFormat="1" x14ac:dyDescent="0.25"/>
    <row r="640" s="137" customFormat="1" x14ac:dyDescent="0.25"/>
    <row r="641" s="137" customFormat="1" x14ac:dyDescent="0.25"/>
    <row r="642" s="137" customFormat="1" x14ac:dyDescent="0.25"/>
    <row r="643" s="137" customFormat="1" x14ac:dyDescent="0.25"/>
    <row r="644" s="137" customFormat="1" x14ac:dyDescent="0.25"/>
    <row r="645" s="137" customFormat="1" x14ac:dyDescent="0.25"/>
    <row r="646" s="137" customFormat="1" x14ac:dyDescent="0.25"/>
    <row r="647" s="137" customFormat="1" x14ac:dyDescent="0.25"/>
    <row r="648" s="137" customFormat="1" x14ac:dyDescent="0.25"/>
    <row r="649" s="137" customFormat="1" x14ac:dyDescent="0.25"/>
    <row r="650" s="137" customFormat="1" x14ac:dyDescent="0.25"/>
    <row r="651" s="137" customFormat="1" x14ac:dyDescent="0.25"/>
    <row r="652" s="137" customFormat="1" x14ac:dyDescent="0.25"/>
    <row r="653" s="137" customFormat="1" x14ac:dyDescent="0.25"/>
    <row r="654" s="137" customFormat="1" x14ac:dyDescent="0.25"/>
    <row r="655" s="137" customFormat="1" x14ac:dyDescent="0.25"/>
    <row r="656" s="137" customFormat="1" x14ac:dyDescent="0.25"/>
    <row r="657" s="137" customFormat="1" x14ac:dyDescent="0.25"/>
    <row r="658" s="137" customFormat="1" x14ac:dyDescent="0.25"/>
    <row r="659" s="137" customFormat="1" x14ac:dyDescent="0.25"/>
    <row r="660" s="137" customFormat="1" x14ac:dyDescent="0.25"/>
    <row r="661" s="137" customFormat="1" x14ac:dyDescent="0.25"/>
    <row r="662" s="137" customFormat="1" x14ac:dyDescent="0.25"/>
    <row r="663" s="137" customFormat="1" x14ac:dyDescent="0.25"/>
    <row r="664" s="137" customFormat="1" x14ac:dyDescent="0.25"/>
    <row r="665" s="137" customFormat="1" x14ac:dyDescent="0.25"/>
    <row r="666" s="137" customFormat="1" x14ac:dyDescent="0.25"/>
    <row r="667" s="137" customFormat="1" x14ac:dyDescent="0.25"/>
    <row r="668" s="137" customFormat="1" x14ac:dyDescent="0.25"/>
    <row r="669" s="137" customFormat="1" x14ac:dyDescent="0.25"/>
    <row r="670" s="137" customFormat="1" x14ac:dyDescent="0.25"/>
    <row r="671" s="137" customFormat="1" x14ac:dyDescent="0.25"/>
    <row r="672" s="137" customFormat="1" x14ac:dyDescent="0.25"/>
    <row r="673" s="137" customFormat="1" x14ac:dyDescent="0.25"/>
    <row r="674" s="137" customFormat="1" x14ac:dyDescent="0.25"/>
    <row r="675" s="137" customFormat="1" x14ac:dyDescent="0.25"/>
    <row r="676" s="137" customFormat="1" x14ac:dyDescent="0.25"/>
    <row r="677" s="137" customFormat="1" x14ac:dyDescent="0.25"/>
    <row r="678" s="137" customFormat="1" x14ac:dyDescent="0.25"/>
    <row r="679" s="137" customFormat="1" x14ac:dyDescent="0.25"/>
    <row r="680" s="137" customFormat="1" x14ac:dyDescent="0.25"/>
    <row r="681" s="137" customFormat="1" x14ac:dyDescent="0.25"/>
    <row r="682" s="137" customFormat="1" x14ac:dyDescent="0.25"/>
    <row r="683" s="137" customFormat="1" x14ac:dyDescent="0.25"/>
    <row r="684" s="137" customFormat="1" x14ac:dyDescent="0.25"/>
    <row r="685" s="137" customFormat="1" x14ac:dyDescent="0.25"/>
    <row r="686" s="137" customFormat="1" x14ac:dyDescent="0.25"/>
    <row r="687" s="137" customFormat="1" x14ac:dyDescent="0.25"/>
    <row r="688" s="137" customFormat="1" x14ac:dyDescent="0.25"/>
    <row r="689" s="137" customFormat="1" x14ac:dyDescent="0.25"/>
    <row r="690" s="137" customFormat="1" x14ac:dyDescent="0.25"/>
    <row r="691" s="137" customFormat="1" x14ac:dyDescent="0.25"/>
    <row r="692" s="137" customFormat="1" x14ac:dyDescent="0.25"/>
    <row r="693" s="137" customFormat="1" x14ac:dyDescent="0.25"/>
    <row r="694" s="137" customFormat="1" x14ac:dyDescent="0.25"/>
    <row r="695" s="137" customFormat="1" x14ac:dyDescent="0.25"/>
    <row r="696" s="137" customFormat="1" x14ac:dyDescent="0.25"/>
    <row r="697" s="137" customFormat="1" x14ac:dyDescent="0.25"/>
    <row r="698" s="137" customFormat="1" x14ac:dyDescent="0.25"/>
    <row r="699" s="137" customFormat="1" x14ac:dyDescent="0.25"/>
    <row r="700" s="137" customFormat="1" x14ac:dyDescent="0.25"/>
    <row r="701" s="137" customFormat="1" x14ac:dyDescent="0.25"/>
    <row r="702" s="137" customFormat="1" x14ac:dyDescent="0.25"/>
    <row r="703" s="137" customFormat="1" x14ac:dyDescent="0.25"/>
    <row r="704" s="137" customFormat="1" x14ac:dyDescent="0.25"/>
    <row r="705" s="137" customFormat="1" x14ac:dyDescent="0.25"/>
    <row r="706" s="137" customFormat="1" x14ac:dyDescent="0.25"/>
    <row r="707" s="137" customFormat="1" x14ac:dyDescent="0.25"/>
    <row r="708" s="137" customFormat="1" x14ac:dyDescent="0.25"/>
    <row r="709" s="137" customFormat="1" x14ac:dyDescent="0.25"/>
    <row r="710" s="137" customFormat="1" x14ac:dyDescent="0.25"/>
    <row r="711" s="137" customFormat="1" x14ac:dyDescent="0.25"/>
    <row r="712" s="137" customFormat="1" x14ac:dyDescent="0.25"/>
    <row r="713" s="137" customFormat="1" x14ac:dyDescent="0.25"/>
    <row r="714" s="137" customFormat="1" x14ac:dyDescent="0.25"/>
    <row r="715" s="137" customFormat="1" x14ac:dyDescent="0.25"/>
    <row r="716" s="137" customFormat="1" x14ac:dyDescent="0.25"/>
    <row r="717" s="137" customFormat="1" x14ac:dyDescent="0.25"/>
    <row r="718" s="137" customFormat="1" x14ac:dyDescent="0.25"/>
    <row r="719" s="137" customFormat="1" x14ac:dyDescent="0.25"/>
    <row r="720" s="137" customFormat="1" x14ac:dyDescent="0.25"/>
    <row r="721" s="137" customFormat="1" x14ac:dyDescent="0.25"/>
    <row r="722" s="137" customFormat="1" x14ac:dyDescent="0.25"/>
    <row r="723" s="137" customFormat="1" x14ac:dyDescent="0.25"/>
    <row r="724" s="137" customFormat="1" x14ac:dyDescent="0.25"/>
    <row r="725" s="137" customFormat="1" x14ac:dyDescent="0.25"/>
    <row r="726" s="137" customFormat="1" x14ac:dyDescent="0.25"/>
    <row r="727" s="137" customFormat="1" x14ac:dyDescent="0.25"/>
    <row r="728" s="137" customFormat="1" x14ac:dyDescent="0.25"/>
    <row r="729" s="137" customFormat="1" x14ac:dyDescent="0.25"/>
    <row r="730" s="137" customFormat="1" x14ac:dyDescent="0.25"/>
    <row r="731" s="137" customFormat="1" x14ac:dyDescent="0.25"/>
    <row r="732" s="137" customFormat="1" x14ac:dyDescent="0.25"/>
    <row r="733" s="137" customFormat="1" x14ac:dyDescent="0.25"/>
    <row r="734" s="137" customFormat="1" x14ac:dyDescent="0.25"/>
    <row r="735" s="137" customFormat="1" x14ac:dyDescent="0.25"/>
    <row r="736" s="137" customFormat="1" x14ac:dyDescent="0.25"/>
    <row r="737" s="137" customFormat="1" x14ac:dyDescent="0.25"/>
    <row r="738" s="137" customFormat="1" x14ac:dyDescent="0.25"/>
    <row r="739" s="137" customFormat="1" x14ac:dyDescent="0.25"/>
    <row r="740" s="137" customFormat="1" x14ac:dyDescent="0.25"/>
    <row r="741" s="137" customFormat="1" x14ac:dyDescent="0.25"/>
    <row r="742" s="137" customFormat="1" x14ac:dyDescent="0.25"/>
    <row r="743" s="137" customFormat="1" x14ac:dyDescent="0.25"/>
    <row r="744" s="137" customFormat="1" x14ac:dyDescent="0.25"/>
    <row r="745" s="137" customFormat="1" x14ac:dyDescent="0.25"/>
    <row r="746" s="137" customFormat="1" x14ac:dyDescent="0.25"/>
    <row r="747" s="137" customFormat="1" x14ac:dyDescent="0.25"/>
    <row r="748" s="137" customFormat="1" x14ac:dyDescent="0.25"/>
    <row r="749" s="137" customFormat="1" x14ac:dyDescent="0.25"/>
    <row r="750" s="137" customFormat="1" x14ac:dyDescent="0.25"/>
    <row r="751" s="137" customFormat="1" x14ac:dyDescent="0.25"/>
    <row r="752" s="137" customFormat="1" x14ac:dyDescent="0.25"/>
    <row r="753" s="137" customFormat="1" x14ac:dyDescent="0.25"/>
    <row r="754" s="137" customFormat="1" x14ac:dyDescent="0.25"/>
    <row r="755" s="137" customFormat="1" x14ac:dyDescent="0.25"/>
    <row r="756" s="137" customFormat="1" x14ac:dyDescent="0.25"/>
    <row r="757" s="137" customFormat="1" x14ac:dyDescent="0.25"/>
    <row r="758" s="137" customFormat="1" x14ac:dyDescent="0.25"/>
    <row r="759" s="137" customFormat="1" x14ac:dyDescent="0.25"/>
    <row r="760" s="137" customFormat="1" x14ac:dyDescent="0.25"/>
    <row r="761" s="137" customFormat="1" x14ac:dyDescent="0.25"/>
    <row r="762" s="137" customFormat="1" x14ac:dyDescent="0.25"/>
    <row r="763" s="137" customFormat="1" x14ac:dyDescent="0.25"/>
    <row r="764" s="137" customFormat="1" x14ac:dyDescent="0.25"/>
    <row r="765" s="137" customFormat="1" x14ac:dyDescent="0.25"/>
    <row r="766" s="137" customFormat="1" x14ac:dyDescent="0.25"/>
    <row r="767" s="137" customFormat="1" x14ac:dyDescent="0.25"/>
    <row r="768" s="137" customFormat="1" x14ac:dyDescent="0.25"/>
    <row r="769" s="137" customFormat="1" x14ac:dyDescent="0.25"/>
    <row r="770" s="137" customFormat="1" x14ac:dyDescent="0.25"/>
    <row r="771" s="137" customFormat="1" x14ac:dyDescent="0.25"/>
    <row r="772" s="137" customFormat="1" x14ac:dyDescent="0.25"/>
    <row r="773" s="137" customFormat="1" x14ac:dyDescent="0.25"/>
    <row r="774" s="137" customFormat="1" x14ac:dyDescent="0.25"/>
    <row r="775" s="137" customFormat="1" x14ac:dyDescent="0.25"/>
    <row r="776" s="137" customFormat="1" x14ac:dyDescent="0.25"/>
    <row r="777" s="137" customFormat="1" x14ac:dyDescent="0.25"/>
    <row r="778" s="137" customFormat="1" x14ac:dyDescent="0.25"/>
    <row r="779" s="137" customFormat="1" x14ac:dyDescent="0.25"/>
    <row r="780" s="137" customFormat="1" x14ac:dyDescent="0.25"/>
    <row r="781" s="137" customFormat="1" x14ac:dyDescent="0.25"/>
    <row r="782" s="137" customFormat="1" x14ac:dyDescent="0.25"/>
    <row r="783" s="137" customFormat="1" x14ac:dyDescent="0.25"/>
    <row r="784" s="137" customFormat="1" x14ac:dyDescent="0.25"/>
    <row r="785" s="137" customFormat="1" x14ac:dyDescent="0.25"/>
    <row r="786" s="137" customFormat="1" x14ac:dyDescent="0.25"/>
    <row r="787" s="137" customFormat="1" x14ac:dyDescent="0.25"/>
    <row r="788" s="137" customFormat="1" x14ac:dyDescent="0.25"/>
    <row r="789" s="137" customFormat="1" x14ac:dyDescent="0.25"/>
    <row r="790" s="137" customFormat="1" x14ac:dyDescent="0.25"/>
    <row r="791" s="137" customFormat="1" x14ac:dyDescent="0.25"/>
    <row r="792" s="137" customFormat="1" x14ac:dyDescent="0.25"/>
    <row r="793" s="137" customFormat="1" x14ac:dyDescent="0.25"/>
    <row r="794" s="137" customFormat="1" x14ac:dyDescent="0.25"/>
    <row r="795" s="137" customFormat="1" x14ac:dyDescent="0.25"/>
    <row r="796" s="137" customFormat="1" x14ac:dyDescent="0.25"/>
    <row r="797" s="137" customFormat="1" x14ac:dyDescent="0.25"/>
    <row r="798" s="137" customFormat="1" x14ac:dyDescent="0.25"/>
    <row r="799" s="137" customFormat="1" x14ac:dyDescent="0.25"/>
    <row r="800" s="137" customFormat="1" x14ac:dyDescent="0.25"/>
    <row r="801" s="137" customFormat="1" x14ac:dyDescent="0.25"/>
    <row r="802" s="137" customFormat="1" x14ac:dyDescent="0.25"/>
    <row r="803" s="137" customFormat="1" x14ac:dyDescent="0.25"/>
    <row r="804" s="137" customFormat="1" x14ac:dyDescent="0.25"/>
    <row r="805" s="137" customFormat="1" x14ac:dyDescent="0.25"/>
    <row r="806" s="137" customFormat="1" x14ac:dyDescent="0.25"/>
    <row r="807" s="137" customFormat="1" x14ac:dyDescent="0.25"/>
    <row r="808" s="137" customFormat="1" x14ac:dyDescent="0.25"/>
    <row r="809" s="137" customFormat="1" x14ac:dyDescent="0.25"/>
    <row r="810" s="137" customFormat="1" x14ac:dyDescent="0.25"/>
    <row r="811" s="137" customFormat="1" x14ac:dyDescent="0.25"/>
    <row r="812" s="137" customFormat="1" x14ac:dyDescent="0.25"/>
    <row r="813" s="137" customFormat="1" x14ac:dyDescent="0.25"/>
    <row r="814" s="137" customFormat="1" x14ac:dyDescent="0.25"/>
    <row r="815" s="137" customFormat="1" x14ac:dyDescent="0.25"/>
    <row r="816" s="137" customFormat="1" x14ac:dyDescent="0.25"/>
    <row r="817" s="137" customFormat="1" x14ac:dyDescent="0.25"/>
    <row r="818" s="137" customFormat="1" x14ac:dyDescent="0.25"/>
    <row r="819" s="137" customFormat="1" x14ac:dyDescent="0.25"/>
    <row r="820" s="137" customFormat="1" x14ac:dyDescent="0.25"/>
    <row r="821" s="137" customFormat="1" x14ac:dyDescent="0.25"/>
    <row r="822" s="137" customFormat="1" x14ac:dyDescent="0.25"/>
    <row r="823" s="137" customFormat="1" x14ac:dyDescent="0.25"/>
    <row r="824" s="137" customFormat="1" x14ac:dyDescent="0.25"/>
    <row r="825" s="137" customFormat="1" x14ac:dyDescent="0.25"/>
    <row r="826" s="137" customFormat="1" x14ac:dyDescent="0.25"/>
    <row r="827" s="137" customFormat="1" x14ac:dyDescent="0.25"/>
    <row r="828" s="137" customFormat="1" x14ac:dyDescent="0.25"/>
    <row r="829" s="137" customFormat="1" x14ac:dyDescent="0.25"/>
    <row r="830" s="137" customFormat="1" x14ac:dyDescent="0.25"/>
    <row r="831" s="137" customFormat="1" x14ac:dyDescent="0.25"/>
    <row r="832" s="137" customFormat="1" x14ac:dyDescent="0.25"/>
    <row r="833" s="137" customFormat="1" x14ac:dyDescent="0.25"/>
    <row r="834" s="137" customFormat="1" x14ac:dyDescent="0.25"/>
    <row r="835" s="137" customFormat="1" x14ac:dyDescent="0.25"/>
    <row r="836" s="137" customFormat="1" x14ac:dyDescent="0.25"/>
    <row r="837" s="137" customFormat="1" x14ac:dyDescent="0.25"/>
    <row r="838" s="137" customFormat="1" x14ac:dyDescent="0.25"/>
    <row r="839" s="137" customFormat="1" x14ac:dyDescent="0.25"/>
    <row r="840" s="137" customFormat="1" x14ac:dyDescent="0.25"/>
    <row r="841" s="137" customFormat="1" x14ac:dyDescent="0.25"/>
    <row r="842" s="137" customFormat="1" x14ac:dyDescent="0.25"/>
    <row r="843" s="137" customFormat="1" x14ac:dyDescent="0.25"/>
    <row r="844" s="137" customFormat="1" x14ac:dyDescent="0.25"/>
    <row r="845" s="137" customFormat="1" x14ac:dyDescent="0.25"/>
  </sheetData>
  <sheetProtection algorithmName="SHA-512" hashValue="ZDDfrqne7uVdrmrunLf9Qyhlrb66FnrLiOjBrlqoi8tXtOnbSP17Vpj/cT45Ymw6rRUuu/cJmusYklbpYcfqLQ==" saltValue="Pk3P8Ij3xb67Y/kmIkILMQ==" spinCount="100000" sheet="1" objects="1" scenarios="1"/>
  <mergeCells count="1">
    <mergeCell ref="A6:D6"/>
  </mergeCells>
  <pageMargins left="0.70000000000000007" right="0.70000000000000007" top="0.75" bottom="0.75" header="0.30000000000000004" footer="0.30000000000000004"/>
  <pageSetup fitToWidth="0"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V311"/>
  <sheetViews>
    <sheetView showGridLines="0" zoomScaleNormal="100" workbookViewId="0">
      <selection activeCell="D15" sqref="D15"/>
    </sheetView>
  </sheetViews>
  <sheetFormatPr defaultColWidth="9.140625" defaultRowHeight="15.75" x14ac:dyDescent="0.25"/>
  <cols>
    <col min="1" max="1" width="9.140625" style="32"/>
    <col min="2" max="2" width="24.5703125" style="32" customWidth="1"/>
    <col min="3" max="3" width="29.28515625" style="32" customWidth="1"/>
    <col min="4" max="4" width="56.28515625" style="32" customWidth="1"/>
    <col min="5" max="126" width="9.140625" style="72"/>
    <col min="127" max="16384" width="9.140625" style="32"/>
  </cols>
  <sheetData>
    <row r="1" spans="1:126" ht="18.75" x14ac:dyDescent="0.3">
      <c r="A1" s="94" t="s">
        <v>0</v>
      </c>
      <c r="B1" s="25"/>
      <c r="C1" s="25"/>
      <c r="D1" s="25"/>
    </row>
    <row r="2" spans="1:126" x14ac:dyDescent="0.25">
      <c r="A2" s="27"/>
      <c r="B2" s="28"/>
      <c r="C2" s="28"/>
      <c r="D2" s="28"/>
    </row>
    <row r="3" spans="1:126" x14ac:dyDescent="0.25">
      <c r="A3" s="27"/>
      <c r="B3" s="28"/>
      <c r="C3" s="28"/>
      <c r="D3" s="28"/>
    </row>
    <row r="4" spans="1:126" x14ac:dyDescent="0.25">
      <c r="A4" s="27"/>
      <c r="B4" s="28"/>
      <c r="C4" s="28"/>
      <c r="D4" s="28"/>
    </row>
    <row r="5" spans="1:126" x14ac:dyDescent="0.25">
      <c r="A5" s="29"/>
      <c r="B5" s="30"/>
      <c r="C5" s="31"/>
      <c r="D5" s="28"/>
    </row>
    <row r="6" spans="1:126" ht="18.75" x14ac:dyDescent="0.25">
      <c r="A6" s="254" t="s">
        <v>430</v>
      </c>
      <c r="B6" s="254"/>
      <c r="C6" s="254"/>
      <c r="D6" s="254"/>
    </row>
    <row r="7" spans="1:126" s="26" customFormat="1" x14ac:dyDescent="0.25">
      <c r="A7" s="27"/>
      <c r="B7" s="27"/>
      <c r="C7" s="27"/>
      <c r="D7" s="27"/>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c r="CD7" s="72"/>
      <c r="CE7" s="72"/>
      <c r="CF7" s="72"/>
      <c r="CG7" s="72"/>
      <c r="CH7" s="72"/>
      <c r="CI7" s="72"/>
      <c r="CJ7" s="72"/>
      <c r="CK7" s="72"/>
      <c r="CL7" s="72"/>
      <c r="CM7" s="72"/>
      <c r="CN7" s="72"/>
      <c r="CO7" s="72"/>
      <c r="CP7" s="72"/>
      <c r="CQ7" s="72"/>
      <c r="CR7" s="72"/>
      <c r="CS7" s="72"/>
      <c r="CT7" s="72"/>
      <c r="CU7" s="72"/>
      <c r="CV7" s="72"/>
      <c r="CW7" s="72"/>
      <c r="CX7" s="72"/>
      <c r="CY7" s="72"/>
      <c r="CZ7" s="72"/>
      <c r="DA7" s="72"/>
      <c r="DB7" s="72"/>
      <c r="DC7" s="72"/>
      <c r="DD7" s="72"/>
      <c r="DE7" s="72"/>
      <c r="DF7" s="72"/>
      <c r="DG7" s="72"/>
      <c r="DH7" s="72"/>
      <c r="DI7" s="72"/>
      <c r="DJ7" s="72"/>
      <c r="DK7" s="72"/>
      <c r="DL7" s="72"/>
      <c r="DM7" s="72"/>
      <c r="DN7" s="72"/>
      <c r="DO7" s="72"/>
      <c r="DP7" s="72"/>
      <c r="DQ7" s="72"/>
      <c r="DR7" s="72"/>
      <c r="DS7" s="72"/>
      <c r="DT7" s="72"/>
      <c r="DU7" s="72"/>
      <c r="DV7" s="72"/>
    </row>
    <row r="8" spans="1:126" s="26" customFormat="1" x14ac:dyDescent="0.25">
      <c r="A8" s="37" t="s">
        <v>426</v>
      </c>
      <c r="B8" s="251" t="s">
        <v>436</v>
      </c>
      <c r="C8" s="251"/>
      <c r="D8" s="251"/>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row>
    <row r="9" spans="1:126" s="26" customFormat="1" x14ac:dyDescent="0.25">
      <c r="A9" s="33">
        <v>1</v>
      </c>
      <c r="B9" s="252" t="s">
        <v>4</v>
      </c>
      <c r="C9" s="253"/>
      <c r="D9" s="39">
        <v>42801</v>
      </c>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row>
    <row r="10" spans="1:126" s="26" customFormat="1" x14ac:dyDescent="0.25">
      <c r="A10" s="33">
        <v>2</v>
      </c>
      <c r="B10" s="252" t="s">
        <v>5</v>
      </c>
      <c r="C10" s="253"/>
      <c r="D10" s="38">
        <v>2</v>
      </c>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2"/>
      <c r="BK10" s="72"/>
      <c r="BL10" s="72"/>
      <c r="BM10" s="72"/>
      <c r="BN10" s="72"/>
      <c r="BO10" s="72"/>
      <c r="BP10" s="72"/>
      <c r="BQ10" s="72"/>
      <c r="BR10" s="72"/>
      <c r="BS10" s="72"/>
      <c r="BT10" s="72"/>
      <c r="BU10" s="72"/>
      <c r="BV10" s="72"/>
      <c r="BW10" s="72"/>
      <c r="BX10" s="72"/>
      <c r="BY10" s="72"/>
      <c r="BZ10" s="72"/>
      <c r="CA10" s="72"/>
      <c r="CB10" s="72"/>
      <c r="CC10" s="72"/>
      <c r="CD10" s="72"/>
      <c r="CE10" s="72"/>
      <c r="CF10" s="72"/>
      <c r="CG10" s="72"/>
      <c r="CH10" s="72"/>
      <c r="CI10" s="72"/>
      <c r="CJ10" s="72"/>
      <c r="CK10" s="72"/>
      <c r="CL10" s="72"/>
      <c r="CM10" s="72"/>
      <c r="CN10" s="72"/>
      <c r="CO10" s="72"/>
      <c r="CP10" s="72"/>
      <c r="CQ10" s="72"/>
      <c r="CR10" s="72"/>
      <c r="CS10" s="72"/>
      <c r="CT10" s="72"/>
      <c r="CU10" s="72"/>
      <c r="CV10" s="72"/>
      <c r="CW10" s="72"/>
      <c r="CX10" s="72"/>
      <c r="CY10" s="72"/>
      <c r="CZ10" s="72"/>
      <c r="DA10" s="72"/>
      <c r="DB10" s="72"/>
      <c r="DC10" s="72"/>
      <c r="DD10" s="72"/>
      <c r="DE10" s="72"/>
      <c r="DF10" s="72"/>
      <c r="DG10" s="72"/>
      <c r="DH10" s="72"/>
      <c r="DI10" s="72"/>
      <c r="DJ10" s="72"/>
      <c r="DK10" s="72"/>
      <c r="DL10" s="72"/>
      <c r="DM10" s="72"/>
      <c r="DN10" s="72"/>
      <c r="DO10" s="72"/>
      <c r="DP10" s="72"/>
      <c r="DQ10" s="72"/>
      <c r="DR10" s="72"/>
      <c r="DS10" s="72"/>
      <c r="DT10" s="72"/>
      <c r="DU10" s="72"/>
      <c r="DV10" s="72"/>
    </row>
    <row r="11" spans="1:126" s="26" customFormat="1" x14ac:dyDescent="0.25">
      <c r="A11" s="33">
        <v>3</v>
      </c>
      <c r="B11" s="252" t="s">
        <v>9</v>
      </c>
      <c r="C11" s="253"/>
      <c r="D11" s="100"/>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2"/>
      <c r="BE11" s="72"/>
      <c r="BF11" s="72"/>
      <c r="BG11" s="72"/>
      <c r="BH11" s="72"/>
      <c r="BI11" s="72"/>
      <c r="BJ11" s="72"/>
      <c r="BK11" s="72"/>
      <c r="BL11" s="72"/>
      <c r="BM11" s="72"/>
      <c r="BN11" s="72"/>
      <c r="BO11" s="72"/>
      <c r="BP11" s="72"/>
      <c r="BQ11" s="72"/>
      <c r="BR11" s="72"/>
      <c r="BS11" s="72"/>
      <c r="BT11" s="72"/>
      <c r="BU11" s="72"/>
      <c r="BV11" s="72"/>
      <c r="BW11" s="72"/>
      <c r="BX11" s="72"/>
      <c r="BY11" s="72"/>
      <c r="BZ11" s="72"/>
      <c r="CA11" s="72"/>
      <c r="CB11" s="72"/>
      <c r="CC11" s="72"/>
      <c r="CD11" s="72"/>
      <c r="CE11" s="72"/>
      <c r="CF11" s="72"/>
      <c r="CG11" s="72"/>
      <c r="CH11" s="72"/>
      <c r="CI11" s="72"/>
      <c r="CJ11" s="72"/>
      <c r="CK11" s="72"/>
      <c r="CL11" s="72"/>
      <c r="CM11" s="72"/>
      <c r="CN11" s="72"/>
      <c r="CO11" s="72"/>
      <c r="CP11" s="72"/>
      <c r="CQ11" s="72"/>
      <c r="CR11" s="72"/>
      <c r="CS11" s="72"/>
      <c r="CT11" s="72"/>
      <c r="CU11" s="72"/>
      <c r="CV11" s="72"/>
      <c r="CW11" s="72"/>
      <c r="CX11" s="72"/>
      <c r="CY11" s="72"/>
      <c r="CZ11" s="72"/>
      <c r="DA11" s="72"/>
      <c r="DB11" s="72"/>
      <c r="DC11" s="72"/>
      <c r="DD11" s="72"/>
      <c r="DE11" s="72"/>
      <c r="DF11" s="72"/>
      <c r="DG11" s="72"/>
      <c r="DH11" s="72"/>
      <c r="DI11" s="72"/>
      <c r="DJ11" s="72"/>
      <c r="DK11" s="72"/>
      <c r="DL11" s="72"/>
      <c r="DM11" s="72"/>
      <c r="DN11" s="72"/>
      <c r="DO11" s="72"/>
      <c r="DP11" s="72"/>
      <c r="DQ11" s="72"/>
      <c r="DR11" s="72"/>
      <c r="DS11" s="72"/>
      <c r="DT11" s="72"/>
      <c r="DU11" s="72"/>
      <c r="DV11" s="72"/>
    </row>
    <row r="12" spans="1:126" s="26" customFormat="1" x14ac:dyDescent="0.25">
      <c r="A12" s="33">
        <v>4</v>
      </c>
      <c r="B12" s="252" t="s">
        <v>10</v>
      </c>
      <c r="C12" s="253"/>
      <c r="D12" s="38" t="s">
        <v>11</v>
      </c>
      <c r="E12" s="72"/>
      <c r="F12" s="72"/>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row>
    <row r="13" spans="1:126" s="26" customFormat="1" x14ac:dyDescent="0.25">
      <c r="A13" s="32"/>
      <c r="B13" s="28"/>
      <c r="C13" s="28"/>
      <c r="D13" s="28"/>
      <c r="E13" s="72"/>
      <c r="F13" s="72"/>
      <c r="G13" s="72"/>
      <c r="H13" s="72"/>
      <c r="I13" s="72"/>
      <c r="J13" s="72"/>
      <c r="K13" s="72"/>
      <c r="L13" s="72"/>
      <c r="M13" s="72"/>
      <c r="N13" s="72"/>
      <c r="O13" s="72"/>
      <c r="P13" s="72"/>
      <c r="Q13" s="72"/>
      <c r="R13" s="72"/>
      <c r="S13" s="72"/>
      <c r="T13" s="72"/>
      <c r="U13" s="72"/>
      <c r="V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row>
    <row r="14" spans="1:126" s="26" customFormat="1" x14ac:dyDescent="0.25">
      <c r="A14" s="37" t="s">
        <v>437</v>
      </c>
      <c r="B14" s="255" t="s">
        <v>438</v>
      </c>
      <c r="C14" s="255"/>
      <c r="D14" s="255"/>
      <c r="E14" s="72"/>
      <c r="F14" s="72"/>
      <c r="G14" s="72"/>
      <c r="H14" s="72"/>
      <c r="I14" s="72"/>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row>
    <row r="15" spans="1:126" s="26" customFormat="1" x14ac:dyDescent="0.25">
      <c r="A15" s="34">
        <v>1</v>
      </c>
      <c r="B15" s="256" t="s">
        <v>6</v>
      </c>
      <c r="C15" s="253"/>
      <c r="D15" s="101"/>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row>
    <row r="16" spans="1:126" s="26" customFormat="1" x14ac:dyDescent="0.25">
      <c r="A16" s="34">
        <v>2</v>
      </c>
      <c r="B16" s="257" t="s">
        <v>7</v>
      </c>
      <c r="C16" s="258"/>
      <c r="D16" s="101"/>
      <c r="E16" s="72"/>
      <c r="F16" s="72"/>
      <c r="G16" s="72"/>
      <c r="H16" s="72"/>
      <c r="I16" s="72"/>
      <c r="J16" s="72"/>
      <c r="K16" s="72"/>
      <c r="L16" s="72"/>
      <c r="M16" s="72"/>
      <c r="N16" s="72"/>
      <c r="O16" s="72"/>
      <c r="P16" s="72"/>
      <c r="Q16" s="72"/>
      <c r="R16" s="72"/>
      <c r="S16" s="72"/>
      <c r="T16" s="72"/>
      <c r="U16" s="72"/>
      <c r="V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row>
    <row r="17" spans="1:126" s="26" customFormat="1" x14ac:dyDescent="0.25">
      <c r="A17" s="34">
        <v>3</v>
      </c>
      <c r="B17" s="256" t="s">
        <v>439</v>
      </c>
      <c r="C17" s="253"/>
      <c r="D17" s="39">
        <v>42369</v>
      </c>
      <c r="E17" s="72"/>
      <c r="F17" s="72"/>
      <c r="G17" s="72"/>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row>
    <row r="18" spans="1:126" s="26" customFormat="1" x14ac:dyDescent="0.25">
      <c r="A18" s="34">
        <v>4</v>
      </c>
      <c r="B18" s="252" t="s">
        <v>8</v>
      </c>
      <c r="C18" s="253"/>
      <c r="D18" s="10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row>
    <row r="19" spans="1:126" s="26" customFormat="1" x14ac:dyDescent="0.25">
      <c r="A19" s="32"/>
      <c r="B19" s="28"/>
      <c r="C19" s="28"/>
      <c r="D19" s="28"/>
      <c r="E19" s="72"/>
      <c r="F19" s="72"/>
      <c r="G19" s="72"/>
      <c r="H19" s="72"/>
      <c r="I19" s="72"/>
      <c r="J19" s="72"/>
      <c r="K19" s="72"/>
      <c r="L19" s="72"/>
      <c r="M19" s="72"/>
      <c r="N19" s="72"/>
      <c r="O19" s="72"/>
      <c r="P19" s="72"/>
      <c r="Q19" s="72"/>
      <c r="R19" s="72"/>
      <c r="S19" s="72"/>
      <c r="T19" s="72"/>
      <c r="U19" s="72"/>
      <c r="V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row>
    <row r="20" spans="1:126" s="26" customFormat="1" x14ac:dyDescent="0.25">
      <c r="A20" s="37" t="s">
        <v>440</v>
      </c>
      <c r="B20" s="251" t="s">
        <v>441</v>
      </c>
      <c r="C20" s="251"/>
      <c r="D20" s="251"/>
      <c r="E20" s="72"/>
      <c r="F20" s="72"/>
      <c r="G20" s="72"/>
      <c r="H20" s="72"/>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row>
    <row r="21" spans="1:126" s="26" customFormat="1" x14ac:dyDescent="0.25">
      <c r="A21" s="34">
        <v>1</v>
      </c>
      <c r="B21" s="252" t="s">
        <v>445</v>
      </c>
      <c r="C21" s="253"/>
      <c r="D21" s="100"/>
      <c r="E21" s="72"/>
      <c r="F21" s="72"/>
      <c r="G21" s="72"/>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c r="AN21" s="72"/>
      <c r="AO21" s="72"/>
      <c r="AP21" s="72"/>
      <c r="AQ21" s="72"/>
      <c r="AR21" s="72"/>
      <c r="AS21" s="72"/>
      <c r="AT21" s="72"/>
      <c r="AU21" s="72"/>
      <c r="AV21" s="72"/>
      <c r="AW21" s="72"/>
      <c r="AX21" s="72"/>
      <c r="AY21" s="72"/>
      <c r="AZ21" s="72"/>
      <c r="BA21" s="72"/>
      <c r="BB21" s="72"/>
      <c r="BC21" s="72"/>
      <c r="BD21" s="72"/>
      <c r="BE21" s="72"/>
      <c r="BF21" s="72"/>
      <c r="BG21" s="72"/>
      <c r="BH21" s="72"/>
      <c r="BI21" s="72"/>
      <c r="BJ21" s="72"/>
      <c r="BK21" s="72"/>
      <c r="BL21" s="72"/>
      <c r="BM21" s="72"/>
      <c r="BN21" s="72"/>
      <c r="BO21" s="72"/>
      <c r="BP21" s="72"/>
      <c r="BQ21" s="72"/>
      <c r="BR21" s="72"/>
      <c r="BS21" s="72"/>
      <c r="BT21" s="72"/>
      <c r="BU21" s="72"/>
      <c r="BV21" s="72"/>
      <c r="BW21" s="72"/>
      <c r="BX21" s="72"/>
      <c r="BY21" s="72"/>
      <c r="BZ21" s="72"/>
      <c r="CA21" s="72"/>
      <c r="CB21" s="72"/>
      <c r="CC21" s="72"/>
      <c r="CD21" s="72"/>
      <c r="CE21" s="72"/>
      <c r="CF21" s="72"/>
      <c r="CG21" s="72"/>
      <c r="CH21" s="72"/>
      <c r="CI21" s="72"/>
      <c r="CJ21" s="72"/>
      <c r="CK21" s="72"/>
      <c r="CL21" s="72"/>
      <c r="CM21" s="72"/>
      <c r="CN21" s="72"/>
      <c r="CO21" s="72"/>
      <c r="CP21" s="72"/>
      <c r="CQ21" s="72"/>
      <c r="CR21" s="72"/>
      <c r="CS21" s="72"/>
      <c r="CT21" s="72"/>
      <c r="CU21" s="72"/>
      <c r="CV21" s="72"/>
      <c r="CW21" s="72"/>
      <c r="CX21" s="72"/>
      <c r="CY21" s="72"/>
      <c r="CZ21" s="72"/>
      <c r="DA21" s="72"/>
      <c r="DB21" s="72"/>
      <c r="DC21" s="72"/>
      <c r="DD21" s="72"/>
      <c r="DE21" s="72"/>
      <c r="DF21" s="72"/>
      <c r="DG21" s="72"/>
      <c r="DH21" s="72"/>
      <c r="DI21" s="72"/>
      <c r="DJ21" s="72"/>
      <c r="DK21" s="72"/>
      <c r="DL21" s="72"/>
      <c r="DM21" s="72"/>
      <c r="DN21" s="72"/>
      <c r="DO21" s="72"/>
      <c r="DP21" s="72"/>
      <c r="DQ21" s="72"/>
      <c r="DR21" s="72"/>
      <c r="DS21" s="72"/>
      <c r="DT21" s="72"/>
      <c r="DU21" s="72"/>
      <c r="DV21" s="72"/>
    </row>
    <row r="22" spans="1:126" s="26" customFormat="1" x14ac:dyDescent="0.25">
      <c r="A22" s="34">
        <v>2</v>
      </c>
      <c r="B22" s="252" t="s">
        <v>442</v>
      </c>
      <c r="C22" s="253"/>
      <c r="D22" s="100"/>
      <c r="E22" s="72"/>
      <c r="F22" s="72"/>
      <c r="G22" s="72"/>
      <c r="H22" s="72"/>
      <c r="I22" s="72"/>
      <c r="J22" s="72"/>
      <c r="K22" s="72"/>
      <c r="L22" s="72"/>
      <c r="M22" s="72"/>
      <c r="N22" s="72"/>
      <c r="O22" s="72"/>
      <c r="P22" s="72"/>
      <c r="Q22" s="72"/>
      <c r="R22" s="72"/>
      <c r="S22" s="72"/>
      <c r="T22" s="72"/>
      <c r="U22" s="72"/>
      <c r="V22" s="72"/>
      <c r="W22" s="72"/>
      <c r="X22" s="72"/>
      <c r="Y22" s="72"/>
      <c r="Z22" s="72"/>
      <c r="AA22" s="72"/>
      <c r="AB22" s="72"/>
      <c r="AC22" s="72"/>
      <c r="AD22" s="72"/>
      <c r="AE22" s="72"/>
      <c r="AF22" s="72"/>
      <c r="AG22" s="72"/>
      <c r="AH22" s="72"/>
      <c r="AI22" s="72"/>
      <c r="AJ22" s="72"/>
      <c r="AK22" s="72"/>
      <c r="AL22" s="72"/>
      <c r="AM22" s="72"/>
      <c r="AN22" s="72"/>
      <c r="AO22" s="72"/>
      <c r="AP22" s="72"/>
      <c r="AQ22" s="72"/>
      <c r="AR22" s="72"/>
      <c r="AS22" s="72"/>
      <c r="AT22" s="72"/>
      <c r="AU22" s="72"/>
      <c r="AV22" s="72"/>
      <c r="AW22" s="72"/>
      <c r="AX22" s="72"/>
      <c r="AY22" s="72"/>
      <c r="AZ22" s="72"/>
      <c r="BA22" s="72"/>
      <c r="BB22" s="72"/>
      <c r="BC22" s="72"/>
      <c r="BD22" s="72"/>
      <c r="BE22" s="72"/>
      <c r="BF22" s="72"/>
      <c r="BG22" s="72"/>
      <c r="BH22" s="72"/>
      <c r="BI22" s="72"/>
      <c r="BJ22" s="72"/>
      <c r="BK22" s="72"/>
      <c r="BL22" s="72"/>
      <c r="BM22" s="72"/>
      <c r="BN22" s="72"/>
      <c r="BO22" s="72"/>
      <c r="BP22" s="72"/>
      <c r="BQ22" s="72"/>
      <c r="BR22" s="72"/>
      <c r="BS22" s="72"/>
      <c r="BT22" s="72"/>
      <c r="BU22" s="72"/>
      <c r="BV22" s="72"/>
      <c r="BW22" s="72"/>
      <c r="BX22" s="72"/>
      <c r="BY22" s="72"/>
      <c r="BZ22" s="72"/>
      <c r="CA22" s="72"/>
      <c r="CB22" s="72"/>
      <c r="CC22" s="72"/>
      <c r="CD22" s="72"/>
      <c r="CE22" s="72"/>
      <c r="CF22" s="72"/>
      <c r="CG22" s="72"/>
      <c r="CH22" s="72"/>
      <c r="CI22" s="72"/>
      <c r="CJ22" s="72"/>
      <c r="CK22" s="72"/>
      <c r="CL22" s="72"/>
      <c r="CM22" s="72"/>
      <c r="CN22" s="72"/>
      <c r="CO22" s="72"/>
      <c r="CP22" s="72"/>
      <c r="CQ22" s="72"/>
      <c r="CR22" s="72"/>
      <c r="CS22" s="72"/>
      <c r="CT22" s="72"/>
      <c r="CU22" s="72"/>
      <c r="CV22" s="72"/>
      <c r="CW22" s="72"/>
      <c r="CX22" s="72"/>
      <c r="CY22" s="72"/>
      <c r="CZ22" s="72"/>
      <c r="DA22" s="72"/>
      <c r="DB22" s="72"/>
      <c r="DC22" s="72"/>
      <c r="DD22" s="72"/>
      <c r="DE22" s="72"/>
      <c r="DF22" s="72"/>
      <c r="DG22" s="72"/>
      <c r="DH22" s="72"/>
      <c r="DI22" s="72"/>
      <c r="DJ22" s="72"/>
      <c r="DK22" s="72"/>
      <c r="DL22" s="72"/>
      <c r="DM22" s="72"/>
      <c r="DN22" s="72"/>
      <c r="DO22" s="72"/>
      <c r="DP22" s="72"/>
      <c r="DQ22" s="72"/>
      <c r="DR22" s="72"/>
      <c r="DS22" s="72"/>
      <c r="DT22" s="72"/>
      <c r="DU22" s="72"/>
      <c r="DV22" s="72"/>
    </row>
    <row r="23" spans="1:126" s="26" customFormat="1" x14ac:dyDescent="0.25">
      <c r="A23" s="34">
        <v>3</v>
      </c>
      <c r="B23" s="252" t="s">
        <v>13</v>
      </c>
      <c r="C23" s="253"/>
      <c r="D23" s="100"/>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c r="AE23" s="72"/>
      <c r="AF23" s="72"/>
      <c r="AG23" s="72"/>
      <c r="AH23" s="72"/>
      <c r="AI23" s="72"/>
      <c r="AJ23" s="72"/>
      <c r="AK23" s="72"/>
      <c r="AL23" s="72"/>
      <c r="AM23" s="72"/>
      <c r="AN23" s="72"/>
      <c r="AO23" s="72"/>
      <c r="AP23" s="72"/>
      <c r="AQ23" s="72"/>
      <c r="AR23" s="72"/>
      <c r="AS23" s="72"/>
      <c r="AT23" s="72"/>
      <c r="AU23" s="72"/>
      <c r="AV23" s="72"/>
      <c r="AW23" s="72"/>
      <c r="AX23" s="72"/>
      <c r="AY23" s="72"/>
      <c r="AZ23" s="72"/>
      <c r="BA23" s="72"/>
      <c r="BB23" s="72"/>
      <c r="BC23" s="72"/>
      <c r="BD23" s="72"/>
      <c r="BE23" s="72"/>
      <c r="BF23" s="72"/>
      <c r="BG23" s="72"/>
      <c r="BH23" s="72"/>
      <c r="BI23" s="72"/>
      <c r="BJ23" s="72"/>
      <c r="BK23" s="72"/>
      <c r="BL23" s="72"/>
      <c r="BM23" s="72"/>
      <c r="BN23" s="72"/>
      <c r="BO23" s="72"/>
      <c r="BP23" s="72"/>
      <c r="BQ23" s="72"/>
      <c r="BR23" s="72"/>
      <c r="BS23" s="72"/>
      <c r="BT23" s="72"/>
      <c r="BU23" s="72"/>
      <c r="BV23" s="72"/>
      <c r="BW23" s="72"/>
      <c r="BX23" s="72"/>
      <c r="BY23" s="72"/>
      <c r="BZ23" s="72"/>
      <c r="CA23" s="72"/>
      <c r="CB23" s="72"/>
      <c r="CC23" s="72"/>
      <c r="CD23" s="72"/>
      <c r="CE23" s="72"/>
      <c r="CF23" s="72"/>
      <c r="CG23" s="72"/>
      <c r="CH23" s="72"/>
      <c r="CI23" s="72"/>
      <c r="CJ23" s="72"/>
      <c r="CK23" s="72"/>
      <c r="CL23" s="72"/>
      <c r="CM23" s="72"/>
      <c r="CN23" s="72"/>
      <c r="CO23" s="72"/>
      <c r="CP23" s="72"/>
      <c r="CQ23" s="72"/>
      <c r="CR23" s="72"/>
      <c r="CS23" s="72"/>
      <c r="CT23" s="72"/>
      <c r="CU23" s="72"/>
      <c r="CV23" s="72"/>
      <c r="CW23" s="72"/>
      <c r="CX23" s="72"/>
      <c r="CY23" s="72"/>
      <c r="CZ23" s="72"/>
      <c r="DA23" s="72"/>
      <c r="DB23" s="72"/>
      <c r="DC23" s="72"/>
      <c r="DD23" s="72"/>
      <c r="DE23" s="72"/>
      <c r="DF23" s="72"/>
      <c r="DG23" s="72"/>
      <c r="DH23" s="72"/>
      <c r="DI23" s="72"/>
      <c r="DJ23" s="72"/>
      <c r="DK23" s="72"/>
      <c r="DL23" s="72"/>
      <c r="DM23" s="72"/>
      <c r="DN23" s="72"/>
      <c r="DO23" s="72"/>
      <c r="DP23" s="72"/>
      <c r="DQ23" s="72"/>
      <c r="DR23" s="72"/>
      <c r="DS23" s="72"/>
      <c r="DT23" s="72"/>
      <c r="DU23" s="72"/>
      <c r="DV23" s="72"/>
    </row>
    <row r="24" spans="1:126" s="26" customFormat="1" x14ac:dyDescent="0.25">
      <c r="A24" s="34">
        <v>4</v>
      </c>
      <c r="B24" s="252" t="s">
        <v>14</v>
      </c>
      <c r="C24" s="253"/>
      <c r="D24" s="103"/>
      <c r="E24" s="72"/>
      <c r="F24" s="72"/>
      <c r="G24" s="72"/>
      <c r="H24" s="72"/>
      <c r="I24" s="72"/>
      <c r="J24" s="72"/>
      <c r="K24" s="72"/>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72"/>
      <c r="AK24" s="72"/>
      <c r="AL24" s="72"/>
      <c r="AM24" s="72"/>
      <c r="AN24" s="72"/>
      <c r="AO24" s="72"/>
      <c r="AP24" s="72"/>
      <c r="AQ24" s="72"/>
      <c r="AR24" s="72"/>
      <c r="AS24" s="72"/>
      <c r="AT24" s="72"/>
      <c r="AU24" s="72"/>
      <c r="AV24" s="72"/>
      <c r="AW24" s="72"/>
      <c r="AX24" s="72"/>
      <c r="AY24" s="72"/>
      <c r="AZ24" s="72"/>
      <c r="BA24" s="72"/>
      <c r="BB24" s="72"/>
      <c r="BC24" s="72"/>
      <c r="BD24" s="72"/>
      <c r="BE24" s="72"/>
      <c r="BF24" s="72"/>
      <c r="BG24" s="72"/>
      <c r="BH24" s="72"/>
      <c r="BI24" s="72"/>
      <c r="BJ24" s="72"/>
      <c r="BK24" s="72"/>
      <c r="BL24" s="72"/>
      <c r="BM24" s="72"/>
      <c r="BN24" s="72"/>
      <c r="BO24" s="72"/>
      <c r="BP24" s="72"/>
      <c r="BQ24" s="72"/>
      <c r="BR24" s="72"/>
      <c r="BS24" s="72"/>
      <c r="BT24" s="72"/>
      <c r="BU24" s="72"/>
      <c r="BV24" s="72"/>
      <c r="BW24" s="72"/>
      <c r="BX24" s="72"/>
      <c r="BY24" s="72"/>
      <c r="BZ24" s="72"/>
      <c r="CA24" s="72"/>
      <c r="CB24" s="72"/>
      <c r="CC24" s="72"/>
      <c r="CD24" s="72"/>
      <c r="CE24" s="72"/>
      <c r="CF24" s="72"/>
      <c r="CG24" s="72"/>
      <c r="CH24" s="72"/>
      <c r="CI24" s="72"/>
      <c r="CJ24" s="72"/>
      <c r="CK24" s="72"/>
      <c r="CL24" s="72"/>
      <c r="CM24" s="72"/>
      <c r="CN24" s="72"/>
      <c r="CO24" s="72"/>
      <c r="CP24" s="72"/>
      <c r="CQ24" s="72"/>
      <c r="CR24" s="72"/>
      <c r="CS24" s="72"/>
      <c r="CT24" s="72"/>
      <c r="CU24" s="72"/>
      <c r="CV24" s="72"/>
      <c r="CW24" s="72"/>
      <c r="CX24" s="72"/>
      <c r="CY24" s="72"/>
      <c r="CZ24" s="72"/>
      <c r="DA24" s="72"/>
      <c r="DB24" s="72"/>
      <c r="DC24" s="72"/>
      <c r="DD24" s="72"/>
      <c r="DE24" s="72"/>
      <c r="DF24" s="72"/>
      <c r="DG24" s="72"/>
      <c r="DH24" s="72"/>
      <c r="DI24" s="72"/>
      <c r="DJ24" s="72"/>
      <c r="DK24" s="72"/>
      <c r="DL24" s="72"/>
      <c r="DM24" s="72"/>
      <c r="DN24" s="72"/>
      <c r="DO24" s="72"/>
      <c r="DP24" s="72"/>
      <c r="DQ24" s="72"/>
      <c r="DR24" s="72"/>
      <c r="DS24" s="72"/>
      <c r="DT24" s="72"/>
      <c r="DU24" s="72"/>
      <c r="DV24" s="72"/>
    </row>
    <row r="25" spans="1:126" s="26" customFormat="1" x14ac:dyDescent="0.25">
      <c r="A25" s="34">
        <v>5</v>
      </c>
      <c r="B25" s="252" t="s">
        <v>15</v>
      </c>
      <c r="C25" s="253"/>
      <c r="D25" s="103"/>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G25" s="72"/>
      <c r="AH25" s="72"/>
      <c r="AI25" s="72"/>
      <c r="AJ25" s="72"/>
      <c r="AK25" s="72"/>
      <c r="AL25" s="72"/>
      <c r="AM25" s="72"/>
      <c r="AN25" s="72"/>
      <c r="AO25" s="72"/>
      <c r="AP25" s="72"/>
      <c r="AQ25" s="72"/>
      <c r="AR25" s="72"/>
      <c r="AS25" s="72"/>
      <c r="AT25" s="72"/>
      <c r="AU25" s="72"/>
      <c r="AV25" s="72"/>
      <c r="AW25" s="72"/>
      <c r="AX25" s="72"/>
      <c r="AY25" s="72"/>
      <c r="AZ25" s="72"/>
      <c r="BA25" s="72"/>
      <c r="BB25" s="72"/>
      <c r="BC25" s="72"/>
      <c r="BD25" s="72"/>
      <c r="BE25" s="72"/>
      <c r="BF25" s="72"/>
      <c r="BG25" s="72"/>
      <c r="BH25" s="72"/>
      <c r="BI25" s="72"/>
      <c r="BJ25" s="72"/>
      <c r="BK25" s="72"/>
      <c r="BL25" s="72"/>
      <c r="BM25" s="72"/>
      <c r="BN25" s="72"/>
      <c r="BO25" s="72"/>
      <c r="BP25" s="72"/>
      <c r="BQ25" s="72"/>
      <c r="BR25" s="72"/>
      <c r="BS25" s="72"/>
      <c r="BT25" s="72"/>
      <c r="BU25" s="72"/>
      <c r="BV25" s="72"/>
      <c r="BW25" s="72"/>
      <c r="BX25" s="72"/>
      <c r="BY25" s="72"/>
      <c r="BZ25" s="72"/>
      <c r="CA25" s="72"/>
      <c r="CB25" s="72"/>
      <c r="CC25" s="72"/>
      <c r="CD25" s="72"/>
      <c r="CE25" s="72"/>
      <c r="CF25" s="72"/>
      <c r="CG25" s="72"/>
      <c r="CH25" s="72"/>
      <c r="CI25" s="72"/>
      <c r="CJ25" s="72"/>
      <c r="CK25" s="72"/>
      <c r="CL25" s="72"/>
      <c r="CM25" s="72"/>
      <c r="CN25" s="72"/>
      <c r="CO25" s="72"/>
      <c r="CP25" s="72"/>
      <c r="CQ25" s="72"/>
      <c r="CR25" s="72"/>
      <c r="CS25" s="72"/>
      <c r="CT25" s="72"/>
      <c r="CU25" s="72"/>
      <c r="CV25" s="72"/>
      <c r="CW25" s="72"/>
      <c r="CX25" s="72"/>
      <c r="CY25" s="72"/>
      <c r="CZ25" s="72"/>
      <c r="DA25" s="72"/>
      <c r="DB25" s="72"/>
      <c r="DC25" s="72"/>
      <c r="DD25" s="72"/>
      <c r="DE25" s="72"/>
      <c r="DF25" s="72"/>
      <c r="DG25" s="72"/>
      <c r="DH25" s="72"/>
      <c r="DI25" s="72"/>
      <c r="DJ25" s="72"/>
      <c r="DK25" s="72"/>
      <c r="DL25" s="72"/>
      <c r="DM25" s="72"/>
      <c r="DN25" s="72"/>
      <c r="DO25" s="72"/>
      <c r="DP25" s="72"/>
      <c r="DQ25" s="72"/>
      <c r="DR25" s="72"/>
      <c r="DS25" s="72"/>
      <c r="DT25" s="72"/>
      <c r="DU25" s="72"/>
      <c r="DV25" s="72"/>
    </row>
    <row r="26" spans="1:126" s="26" customFormat="1" x14ac:dyDescent="0.25">
      <c r="A26" s="32"/>
      <c r="B26" s="28"/>
      <c r="C26" s="28"/>
      <c r="D26" s="28"/>
      <c r="E26" s="72"/>
      <c r="F26" s="72"/>
      <c r="G26" s="72"/>
      <c r="H26" s="72"/>
      <c r="I26" s="72"/>
      <c r="J26" s="72"/>
      <c r="K26" s="72"/>
      <c r="L26" s="72"/>
      <c r="M26" s="72"/>
      <c r="N26" s="72"/>
      <c r="O26" s="72"/>
      <c r="P26" s="72"/>
      <c r="Q26" s="72"/>
      <c r="R26" s="72"/>
      <c r="S26" s="72"/>
      <c r="T26" s="72"/>
      <c r="U26" s="72"/>
      <c r="V26" s="72"/>
      <c r="W26" s="72"/>
      <c r="X26" s="72"/>
      <c r="Y26" s="72"/>
      <c r="Z26" s="72"/>
      <c r="AA26" s="72"/>
      <c r="AB26" s="72"/>
      <c r="AC26" s="72"/>
      <c r="AD26" s="72"/>
      <c r="AE26" s="72"/>
      <c r="AF26" s="72"/>
      <c r="AG26" s="72"/>
      <c r="AH26" s="72"/>
      <c r="AI26" s="72"/>
      <c r="AJ26" s="72"/>
      <c r="AK26" s="72"/>
      <c r="AL26" s="72"/>
      <c r="AM26" s="72"/>
      <c r="AN26" s="72"/>
      <c r="AO26" s="72"/>
      <c r="AP26" s="72"/>
      <c r="AQ26" s="72"/>
      <c r="AR26" s="72"/>
      <c r="AS26" s="72"/>
      <c r="AT26" s="72"/>
      <c r="AU26" s="72"/>
      <c r="AV26" s="72"/>
      <c r="AW26" s="72"/>
      <c r="AX26" s="72"/>
      <c r="AY26" s="72"/>
      <c r="AZ26" s="72"/>
      <c r="BA26" s="72"/>
      <c r="BB26" s="72"/>
      <c r="BC26" s="72"/>
      <c r="BD26" s="72"/>
      <c r="BE26" s="72"/>
      <c r="BF26" s="72"/>
      <c r="BG26" s="72"/>
      <c r="BH26" s="72"/>
      <c r="BI26" s="72"/>
      <c r="BJ26" s="72"/>
      <c r="BK26" s="72"/>
      <c r="BL26" s="72"/>
      <c r="BM26" s="72"/>
      <c r="BN26" s="72"/>
      <c r="BO26" s="72"/>
      <c r="BP26" s="72"/>
      <c r="BQ26" s="72"/>
      <c r="BR26" s="72"/>
      <c r="BS26" s="72"/>
      <c r="BT26" s="72"/>
      <c r="BU26" s="72"/>
      <c r="BV26" s="72"/>
      <c r="BW26" s="72"/>
      <c r="BX26" s="72"/>
      <c r="BY26" s="72"/>
      <c r="BZ26" s="72"/>
      <c r="CA26" s="72"/>
      <c r="CB26" s="72"/>
      <c r="CC26" s="72"/>
      <c r="CD26" s="72"/>
      <c r="CE26" s="72"/>
      <c r="CF26" s="72"/>
      <c r="CG26" s="72"/>
      <c r="CH26" s="72"/>
      <c r="CI26" s="72"/>
      <c r="CJ26" s="72"/>
      <c r="CK26" s="72"/>
      <c r="CL26" s="72"/>
      <c r="CM26" s="72"/>
      <c r="CN26" s="72"/>
      <c r="CO26" s="72"/>
      <c r="CP26" s="72"/>
      <c r="CQ26" s="72"/>
      <c r="CR26" s="72"/>
      <c r="CS26" s="72"/>
      <c r="CT26" s="72"/>
      <c r="CU26" s="72"/>
      <c r="CV26" s="72"/>
      <c r="CW26" s="72"/>
      <c r="CX26" s="72"/>
      <c r="CY26" s="72"/>
      <c r="CZ26" s="72"/>
      <c r="DA26" s="72"/>
      <c r="DB26" s="72"/>
      <c r="DC26" s="72"/>
      <c r="DD26" s="72"/>
      <c r="DE26" s="72"/>
      <c r="DF26" s="72"/>
      <c r="DG26" s="72"/>
      <c r="DH26" s="72"/>
      <c r="DI26" s="72"/>
      <c r="DJ26" s="72"/>
      <c r="DK26" s="72"/>
      <c r="DL26" s="72"/>
      <c r="DM26" s="72"/>
      <c r="DN26" s="72"/>
      <c r="DO26" s="72"/>
      <c r="DP26" s="72"/>
      <c r="DQ26" s="72"/>
      <c r="DR26" s="72"/>
      <c r="DS26" s="72"/>
      <c r="DT26" s="72"/>
      <c r="DU26" s="72"/>
      <c r="DV26" s="72"/>
    </row>
    <row r="27" spans="1:126" s="26" customFormat="1" x14ac:dyDescent="0.25">
      <c r="A27" s="37" t="s">
        <v>443</v>
      </c>
      <c r="B27" s="251" t="s">
        <v>444</v>
      </c>
      <c r="C27" s="251"/>
      <c r="D27" s="251"/>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2"/>
      <c r="AL27" s="72"/>
      <c r="AM27" s="72"/>
      <c r="AN27" s="72"/>
      <c r="AO27" s="72"/>
      <c r="AP27" s="72"/>
      <c r="AQ27" s="72"/>
      <c r="AR27" s="72"/>
      <c r="AS27" s="72"/>
      <c r="AT27" s="72"/>
      <c r="AU27" s="72"/>
      <c r="AV27" s="72"/>
      <c r="AW27" s="72"/>
      <c r="AX27" s="72"/>
      <c r="AY27" s="72"/>
      <c r="AZ27" s="72"/>
      <c r="BA27" s="72"/>
      <c r="BB27" s="72"/>
      <c r="BC27" s="72"/>
      <c r="BD27" s="72"/>
      <c r="BE27" s="72"/>
      <c r="BF27" s="72"/>
      <c r="BG27" s="72"/>
      <c r="BH27" s="72"/>
      <c r="BI27" s="72"/>
      <c r="BJ27" s="72"/>
      <c r="BK27" s="72"/>
      <c r="BL27" s="72"/>
      <c r="BM27" s="72"/>
      <c r="BN27" s="72"/>
      <c r="BO27" s="72"/>
      <c r="BP27" s="72"/>
      <c r="BQ27" s="72"/>
      <c r="BR27" s="72"/>
      <c r="BS27" s="72"/>
      <c r="BT27" s="72"/>
      <c r="BU27" s="72"/>
      <c r="BV27" s="72"/>
      <c r="BW27" s="72"/>
      <c r="BX27" s="72"/>
      <c r="BY27" s="72"/>
      <c r="BZ27" s="72"/>
      <c r="CA27" s="72"/>
      <c r="CB27" s="72"/>
      <c r="CC27" s="72"/>
      <c r="CD27" s="72"/>
      <c r="CE27" s="72"/>
      <c r="CF27" s="72"/>
      <c r="CG27" s="72"/>
      <c r="CH27" s="72"/>
      <c r="CI27" s="72"/>
      <c r="CJ27" s="72"/>
      <c r="CK27" s="72"/>
      <c r="CL27" s="72"/>
      <c r="CM27" s="72"/>
      <c r="CN27" s="72"/>
      <c r="CO27" s="72"/>
      <c r="CP27" s="72"/>
      <c r="CQ27" s="72"/>
      <c r="CR27" s="72"/>
      <c r="CS27" s="72"/>
      <c r="CT27" s="72"/>
      <c r="CU27" s="72"/>
      <c r="CV27" s="72"/>
      <c r="CW27" s="72"/>
      <c r="CX27" s="72"/>
      <c r="CY27" s="72"/>
      <c r="CZ27" s="72"/>
      <c r="DA27" s="72"/>
      <c r="DB27" s="72"/>
      <c r="DC27" s="72"/>
      <c r="DD27" s="72"/>
      <c r="DE27" s="72"/>
      <c r="DF27" s="72"/>
      <c r="DG27" s="72"/>
      <c r="DH27" s="72"/>
      <c r="DI27" s="72"/>
      <c r="DJ27" s="72"/>
      <c r="DK27" s="72"/>
      <c r="DL27" s="72"/>
      <c r="DM27" s="72"/>
      <c r="DN27" s="72"/>
      <c r="DO27" s="72"/>
      <c r="DP27" s="72"/>
      <c r="DQ27" s="72"/>
      <c r="DR27" s="72"/>
      <c r="DS27" s="72"/>
      <c r="DT27" s="72"/>
      <c r="DU27" s="72"/>
      <c r="DV27" s="72"/>
    </row>
    <row r="28" spans="1:126" s="26" customFormat="1" x14ac:dyDescent="0.25">
      <c r="A28" s="34">
        <v>1</v>
      </c>
      <c r="B28" s="252" t="s">
        <v>12</v>
      </c>
      <c r="C28" s="253"/>
      <c r="D28" s="100"/>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2"/>
      <c r="AS28" s="72"/>
      <c r="AT28" s="72"/>
      <c r="AU28" s="72"/>
      <c r="AV28" s="72"/>
      <c r="AW28" s="72"/>
      <c r="AX28" s="72"/>
      <c r="AY28" s="72"/>
      <c r="AZ28" s="72"/>
      <c r="BA28" s="72"/>
      <c r="BB28" s="72"/>
      <c r="BC28" s="72"/>
      <c r="BD28" s="72"/>
      <c r="BE28" s="72"/>
      <c r="BF28" s="72"/>
      <c r="BG28" s="72"/>
      <c r="BH28" s="72"/>
      <c r="BI28" s="72"/>
      <c r="BJ28" s="72"/>
      <c r="BK28" s="72"/>
      <c r="BL28" s="72"/>
      <c r="BM28" s="72"/>
      <c r="BN28" s="72"/>
      <c r="BO28" s="72"/>
      <c r="BP28" s="72"/>
      <c r="BQ28" s="72"/>
      <c r="BR28" s="72"/>
      <c r="BS28" s="72"/>
      <c r="BT28" s="72"/>
      <c r="BU28" s="72"/>
      <c r="BV28" s="72"/>
      <c r="BW28" s="72"/>
      <c r="BX28" s="72"/>
      <c r="BY28" s="72"/>
      <c r="BZ28" s="72"/>
      <c r="CA28" s="72"/>
      <c r="CB28" s="72"/>
      <c r="CC28" s="72"/>
      <c r="CD28" s="72"/>
      <c r="CE28" s="72"/>
      <c r="CF28" s="72"/>
      <c r="CG28" s="72"/>
      <c r="CH28" s="72"/>
      <c r="CI28" s="72"/>
      <c r="CJ28" s="72"/>
      <c r="CK28" s="72"/>
      <c r="CL28" s="72"/>
      <c r="CM28" s="72"/>
      <c r="CN28" s="72"/>
      <c r="CO28" s="72"/>
      <c r="CP28" s="72"/>
      <c r="CQ28" s="72"/>
      <c r="CR28" s="72"/>
      <c r="CS28" s="72"/>
      <c r="CT28" s="72"/>
      <c r="CU28" s="72"/>
      <c r="CV28" s="72"/>
      <c r="CW28" s="72"/>
      <c r="CX28" s="72"/>
      <c r="CY28" s="72"/>
      <c r="CZ28" s="72"/>
      <c r="DA28" s="72"/>
      <c r="DB28" s="72"/>
      <c r="DC28" s="72"/>
      <c r="DD28" s="72"/>
      <c r="DE28" s="72"/>
      <c r="DF28" s="72"/>
      <c r="DG28" s="72"/>
      <c r="DH28" s="72"/>
      <c r="DI28" s="72"/>
      <c r="DJ28" s="72"/>
      <c r="DK28" s="72"/>
      <c r="DL28" s="72"/>
      <c r="DM28" s="72"/>
      <c r="DN28" s="72"/>
      <c r="DO28" s="72"/>
      <c r="DP28" s="72"/>
      <c r="DQ28" s="72"/>
      <c r="DR28" s="72"/>
      <c r="DS28" s="72"/>
      <c r="DT28" s="72"/>
      <c r="DU28" s="72"/>
      <c r="DV28" s="72"/>
    </row>
    <row r="29" spans="1:126" s="26" customFormat="1" x14ac:dyDescent="0.25">
      <c r="A29" s="34">
        <v>2</v>
      </c>
      <c r="B29" s="252" t="s">
        <v>14</v>
      </c>
      <c r="C29" s="253"/>
      <c r="D29" s="103"/>
      <c r="E29" s="72"/>
      <c r="F29" s="72"/>
      <c r="G29" s="72"/>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H29" s="72"/>
      <c r="AI29" s="72"/>
      <c r="AJ29" s="72"/>
      <c r="AK29" s="72"/>
      <c r="AL29" s="72"/>
      <c r="AM29" s="72"/>
      <c r="AN29" s="72"/>
      <c r="AO29" s="72"/>
      <c r="AP29" s="72"/>
      <c r="AQ29" s="72"/>
      <c r="AR29" s="72"/>
      <c r="AS29" s="72"/>
      <c r="AT29" s="72"/>
      <c r="AU29" s="72"/>
      <c r="AV29" s="72"/>
      <c r="AW29" s="72"/>
      <c r="AX29" s="72"/>
      <c r="AY29" s="72"/>
      <c r="AZ29" s="72"/>
      <c r="BA29" s="72"/>
      <c r="BB29" s="72"/>
      <c r="BC29" s="72"/>
      <c r="BD29" s="72"/>
      <c r="BE29" s="72"/>
      <c r="BF29" s="72"/>
      <c r="BG29" s="72"/>
      <c r="BH29" s="72"/>
      <c r="BI29" s="72"/>
      <c r="BJ29" s="72"/>
      <c r="BK29" s="72"/>
      <c r="BL29" s="72"/>
      <c r="BM29" s="72"/>
      <c r="BN29" s="72"/>
      <c r="BO29" s="72"/>
      <c r="BP29" s="72"/>
      <c r="BQ29" s="72"/>
      <c r="BR29" s="72"/>
      <c r="BS29" s="72"/>
      <c r="BT29" s="72"/>
      <c r="BU29" s="72"/>
      <c r="BV29" s="72"/>
      <c r="BW29" s="72"/>
      <c r="BX29" s="72"/>
      <c r="BY29" s="72"/>
      <c r="BZ29" s="72"/>
      <c r="CA29" s="72"/>
      <c r="CB29" s="72"/>
      <c r="CC29" s="72"/>
      <c r="CD29" s="72"/>
      <c r="CE29" s="72"/>
      <c r="CF29" s="72"/>
      <c r="CG29" s="72"/>
      <c r="CH29" s="72"/>
      <c r="CI29" s="72"/>
      <c r="CJ29" s="72"/>
      <c r="CK29" s="72"/>
      <c r="CL29" s="72"/>
      <c r="CM29" s="72"/>
      <c r="CN29" s="72"/>
      <c r="CO29" s="72"/>
      <c r="CP29" s="72"/>
      <c r="CQ29" s="72"/>
      <c r="CR29" s="72"/>
      <c r="CS29" s="72"/>
      <c r="CT29" s="72"/>
      <c r="CU29" s="72"/>
      <c r="CV29" s="72"/>
      <c r="CW29" s="72"/>
      <c r="CX29" s="72"/>
      <c r="CY29" s="72"/>
      <c r="CZ29" s="72"/>
      <c r="DA29" s="72"/>
      <c r="DB29" s="72"/>
      <c r="DC29" s="72"/>
      <c r="DD29" s="72"/>
      <c r="DE29" s="72"/>
      <c r="DF29" s="72"/>
      <c r="DG29" s="72"/>
      <c r="DH29" s="72"/>
      <c r="DI29" s="72"/>
      <c r="DJ29" s="72"/>
      <c r="DK29" s="72"/>
      <c r="DL29" s="72"/>
      <c r="DM29" s="72"/>
      <c r="DN29" s="72"/>
      <c r="DO29" s="72"/>
      <c r="DP29" s="72"/>
      <c r="DQ29" s="72"/>
      <c r="DR29" s="72"/>
      <c r="DS29" s="72"/>
      <c r="DT29" s="72"/>
      <c r="DU29" s="72"/>
      <c r="DV29" s="72"/>
    </row>
    <row r="30" spans="1:126" s="26" customFormat="1" x14ac:dyDescent="0.25">
      <c r="A30" s="34">
        <v>3</v>
      </c>
      <c r="B30" s="252" t="s">
        <v>15</v>
      </c>
      <c r="C30" s="253"/>
      <c r="D30" s="103"/>
      <c r="E30" s="72"/>
      <c r="F30" s="72"/>
      <c r="G30" s="72"/>
      <c r="H30" s="72"/>
      <c r="I30" s="72"/>
      <c r="J30" s="72"/>
      <c r="K30" s="72"/>
      <c r="L30" s="72"/>
      <c r="M30" s="72"/>
      <c r="N30" s="72"/>
      <c r="O30" s="72"/>
      <c r="P30" s="72"/>
      <c r="Q30" s="72"/>
      <c r="R30" s="72"/>
      <c r="S30" s="72"/>
      <c r="T30" s="72"/>
      <c r="U30" s="72"/>
      <c r="V30" s="72"/>
      <c r="W30" s="72"/>
      <c r="X30" s="72"/>
      <c r="Y30" s="72"/>
      <c r="Z30" s="72"/>
      <c r="AA30" s="72"/>
      <c r="AB30" s="72"/>
      <c r="AC30" s="72"/>
      <c r="AD30" s="72"/>
      <c r="AE30" s="72"/>
      <c r="AF30" s="72"/>
      <c r="AG30" s="72"/>
      <c r="AH30" s="72"/>
      <c r="AI30" s="72"/>
      <c r="AJ30" s="72"/>
      <c r="AK30" s="72"/>
      <c r="AL30" s="72"/>
      <c r="AM30" s="72"/>
      <c r="AN30" s="72"/>
      <c r="AO30" s="72"/>
      <c r="AP30" s="72"/>
      <c r="AQ30" s="72"/>
      <c r="AR30" s="72"/>
      <c r="AS30" s="72"/>
      <c r="AT30" s="72"/>
      <c r="AU30" s="72"/>
      <c r="AV30" s="72"/>
      <c r="AW30" s="72"/>
      <c r="AX30" s="72"/>
      <c r="AY30" s="72"/>
      <c r="AZ30" s="72"/>
      <c r="BA30" s="72"/>
      <c r="BB30" s="72"/>
      <c r="BC30" s="72"/>
      <c r="BD30" s="72"/>
      <c r="BE30" s="72"/>
      <c r="BF30" s="72"/>
      <c r="BG30" s="72"/>
      <c r="BH30" s="72"/>
      <c r="BI30" s="72"/>
      <c r="BJ30" s="72"/>
      <c r="BK30" s="72"/>
      <c r="BL30" s="72"/>
      <c r="BM30" s="72"/>
      <c r="BN30" s="72"/>
      <c r="BO30" s="72"/>
      <c r="BP30" s="72"/>
      <c r="BQ30" s="72"/>
      <c r="BR30" s="72"/>
      <c r="BS30" s="72"/>
      <c r="BT30" s="72"/>
      <c r="BU30" s="72"/>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c r="DJ30" s="72"/>
      <c r="DK30" s="72"/>
      <c r="DL30" s="72"/>
      <c r="DM30" s="72"/>
      <c r="DN30" s="72"/>
      <c r="DO30" s="72"/>
      <c r="DP30" s="72"/>
      <c r="DQ30" s="72"/>
      <c r="DR30" s="72"/>
      <c r="DS30" s="72"/>
      <c r="DT30" s="72"/>
      <c r="DU30" s="72"/>
      <c r="DV30" s="72"/>
    </row>
    <row r="31" spans="1:126" s="26" customFormat="1" x14ac:dyDescent="0.25">
      <c r="A31" s="34">
        <v>4</v>
      </c>
      <c r="B31" s="252" t="s">
        <v>16</v>
      </c>
      <c r="C31" s="253"/>
      <c r="D31" s="100"/>
      <c r="E31" s="72"/>
      <c r="F31" s="72"/>
      <c r="G31" s="72"/>
      <c r="H31" s="72"/>
      <c r="I31" s="72"/>
      <c r="J31" s="72"/>
      <c r="K31" s="72"/>
      <c r="L31" s="72"/>
      <c r="M31" s="72"/>
      <c r="N31" s="72"/>
      <c r="O31" s="72"/>
      <c r="P31" s="72"/>
      <c r="Q31" s="72"/>
      <c r="R31" s="72"/>
      <c r="S31" s="72"/>
      <c r="T31" s="72"/>
      <c r="U31" s="72"/>
      <c r="V31" s="72"/>
      <c r="W31" s="72"/>
      <c r="X31" s="72"/>
      <c r="Y31" s="72"/>
      <c r="Z31" s="72"/>
      <c r="AA31" s="72"/>
      <c r="AB31" s="72"/>
      <c r="AC31" s="72"/>
      <c r="AD31" s="72"/>
      <c r="AE31" s="72"/>
      <c r="AF31" s="72"/>
      <c r="AG31" s="72"/>
      <c r="AH31" s="72"/>
      <c r="AI31" s="72"/>
      <c r="AJ31" s="72"/>
      <c r="AK31" s="72"/>
      <c r="AL31" s="72"/>
      <c r="AM31" s="72"/>
      <c r="AN31" s="72"/>
      <c r="AO31" s="72"/>
      <c r="AP31" s="72"/>
      <c r="AQ31" s="72"/>
      <c r="AR31" s="72"/>
      <c r="AS31" s="72"/>
      <c r="AT31" s="72"/>
      <c r="AU31" s="72"/>
      <c r="AV31" s="72"/>
      <c r="AW31" s="72"/>
      <c r="AX31" s="72"/>
      <c r="AY31" s="72"/>
      <c r="AZ31" s="72"/>
      <c r="BA31" s="72"/>
      <c r="BB31" s="72"/>
      <c r="BC31" s="72"/>
      <c r="BD31" s="72"/>
      <c r="BE31" s="72"/>
      <c r="BF31" s="72"/>
      <c r="BG31" s="72"/>
      <c r="BH31" s="72"/>
      <c r="BI31" s="72"/>
      <c r="BJ31" s="72"/>
      <c r="BK31" s="72"/>
      <c r="BL31" s="72"/>
      <c r="BM31" s="72"/>
      <c r="BN31" s="72"/>
      <c r="BO31" s="72"/>
      <c r="BP31" s="72"/>
      <c r="BQ31" s="72"/>
      <c r="BR31" s="72"/>
      <c r="BS31" s="72"/>
      <c r="BT31" s="72"/>
      <c r="BU31" s="72"/>
      <c r="BV31" s="72"/>
      <c r="BW31" s="72"/>
      <c r="BX31" s="72"/>
      <c r="BY31" s="72"/>
      <c r="BZ31" s="72"/>
      <c r="CA31" s="72"/>
      <c r="CB31" s="72"/>
      <c r="CC31" s="72"/>
      <c r="CD31" s="72"/>
      <c r="CE31" s="72"/>
      <c r="CF31" s="72"/>
      <c r="CG31" s="72"/>
      <c r="CH31" s="72"/>
      <c r="CI31" s="72"/>
      <c r="CJ31" s="72"/>
      <c r="CK31" s="72"/>
      <c r="CL31" s="72"/>
      <c r="CM31" s="72"/>
      <c r="CN31" s="72"/>
      <c r="CO31" s="72"/>
      <c r="CP31" s="72"/>
      <c r="CQ31" s="72"/>
      <c r="CR31" s="72"/>
      <c r="CS31" s="72"/>
      <c r="CT31" s="72"/>
      <c r="CU31" s="72"/>
      <c r="CV31" s="72"/>
      <c r="CW31" s="72"/>
      <c r="CX31" s="72"/>
      <c r="CY31" s="72"/>
      <c r="CZ31" s="72"/>
      <c r="DA31" s="72"/>
      <c r="DB31" s="72"/>
      <c r="DC31" s="72"/>
      <c r="DD31" s="72"/>
      <c r="DE31" s="72"/>
      <c r="DF31" s="72"/>
      <c r="DG31" s="72"/>
      <c r="DH31" s="72"/>
      <c r="DI31" s="72"/>
      <c r="DJ31" s="72"/>
      <c r="DK31" s="72"/>
      <c r="DL31" s="72"/>
      <c r="DM31" s="72"/>
      <c r="DN31" s="72"/>
      <c r="DO31" s="72"/>
      <c r="DP31" s="72"/>
      <c r="DQ31" s="72"/>
      <c r="DR31" s="72"/>
      <c r="DS31" s="72"/>
      <c r="DT31" s="72"/>
      <c r="DU31" s="72"/>
      <c r="DV31" s="72"/>
    </row>
    <row r="32" spans="1:126" s="26" customFormat="1" x14ac:dyDescent="0.25">
      <c r="A32" s="27"/>
      <c r="B32" s="27"/>
      <c r="C32" s="27"/>
      <c r="D32" s="27"/>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2"/>
      <c r="BR32" s="72"/>
      <c r="BS32" s="72"/>
      <c r="BT32" s="72"/>
      <c r="BU32" s="72"/>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row>
    <row r="33" spans="1:126" s="26" customFormat="1" x14ac:dyDescent="0.25">
      <c r="A33" s="27"/>
      <c r="B33" s="27"/>
      <c r="C33" s="32"/>
      <c r="D33" s="27"/>
      <c r="E33" s="72"/>
      <c r="F33" s="72"/>
      <c r="G33" s="72"/>
      <c r="H33" s="72"/>
      <c r="I33" s="72"/>
      <c r="J33" s="72"/>
      <c r="K33" s="72"/>
      <c r="L33" s="72"/>
      <c r="M33" s="72"/>
      <c r="N33" s="72"/>
      <c r="O33" s="72"/>
      <c r="P33" s="72"/>
      <c r="Q33" s="72"/>
      <c r="R33" s="72"/>
      <c r="S33" s="72"/>
      <c r="T33" s="72"/>
      <c r="U33" s="72"/>
      <c r="V33" s="72"/>
      <c r="W33" s="72"/>
      <c r="X33" s="72"/>
      <c r="Y33" s="72"/>
      <c r="Z33" s="72"/>
      <c r="AA33" s="72"/>
      <c r="AB33" s="72"/>
      <c r="AC33" s="72"/>
      <c r="AD33" s="72"/>
      <c r="AE33" s="72"/>
      <c r="AF33" s="72"/>
      <c r="AG33" s="72"/>
      <c r="AH33" s="72"/>
      <c r="AI33" s="72"/>
      <c r="AJ33" s="72"/>
      <c r="AK33" s="72"/>
      <c r="AL33" s="72"/>
      <c r="AM33" s="72"/>
      <c r="AN33" s="72"/>
      <c r="AO33" s="72"/>
      <c r="AP33" s="72"/>
      <c r="AQ33" s="72"/>
      <c r="AR33" s="72"/>
      <c r="AS33" s="72"/>
      <c r="AT33" s="72"/>
      <c r="AU33" s="72"/>
      <c r="AV33" s="72"/>
      <c r="AW33" s="72"/>
      <c r="AX33" s="72"/>
      <c r="AY33" s="72"/>
      <c r="AZ33" s="72"/>
      <c r="BA33" s="72"/>
      <c r="BB33" s="72"/>
      <c r="BC33" s="72"/>
      <c r="BD33" s="72"/>
      <c r="BE33" s="72"/>
      <c r="BF33" s="72"/>
      <c r="BG33" s="72"/>
      <c r="BH33" s="72"/>
      <c r="BI33" s="72"/>
      <c r="BJ33" s="72"/>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c r="DJ33" s="72"/>
      <c r="DK33" s="72"/>
      <c r="DL33" s="72"/>
      <c r="DM33" s="72"/>
      <c r="DN33" s="72"/>
      <c r="DO33" s="72"/>
      <c r="DP33" s="72"/>
      <c r="DQ33" s="72"/>
      <c r="DR33" s="72"/>
      <c r="DS33" s="72"/>
      <c r="DT33" s="72"/>
      <c r="DU33" s="72"/>
      <c r="DV33" s="72"/>
    </row>
    <row r="34" spans="1:126" s="26" customFormat="1" ht="16.5" thickBot="1" x14ac:dyDescent="0.3">
      <c r="A34" s="27"/>
      <c r="B34" s="35"/>
      <c r="C34" s="35" t="s">
        <v>435</v>
      </c>
      <c r="D34" s="27"/>
      <c r="E34" s="72"/>
      <c r="F34" s="72"/>
      <c r="G34" s="72"/>
      <c r="H34" s="72"/>
      <c r="I34" s="72"/>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c r="DJ34" s="72"/>
      <c r="DK34" s="72"/>
      <c r="DL34" s="72"/>
      <c r="DM34" s="72"/>
      <c r="DN34" s="72"/>
      <c r="DO34" s="72"/>
      <c r="DP34" s="72"/>
      <c r="DQ34" s="72"/>
      <c r="DR34" s="72"/>
      <c r="DS34" s="72"/>
      <c r="DT34" s="72"/>
      <c r="DU34" s="72"/>
      <c r="DV34" s="72"/>
    </row>
    <row r="35" spans="1:126" s="26" customFormat="1" ht="16.5" thickBot="1" x14ac:dyDescent="0.3">
      <c r="A35" s="27"/>
      <c r="B35" s="32"/>
      <c r="C35" s="36" t="str">
        <f>IF(OR(ISBLANK(D9),ISBLANK(D10),ISBLANK(D11),ISBLANK(#REF!),ISBLANK(D12),ISBLANK(D15),ISBLANK(D16),ISBLANK(D17),ISBLANK(D18),ISBLANK(D21),ISBLANK(D22),ISBLANK(D23),ISBLANK(D24),ISBLANK(D25),ISBLANK(D28),ISBLANK(D29),ISBLANK(D30),ISBLANK(D31)),"FALSE","TRUE")</f>
        <v>FALSE</v>
      </c>
      <c r="D35" s="32"/>
      <c r="E35" s="72"/>
      <c r="F35" s="72"/>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72"/>
      <c r="AL35" s="72"/>
      <c r="AM35" s="72"/>
      <c r="AN35" s="72"/>
      <c r="AO35" s="72"/>
      <c r="AP35" s="72"/>
      <c r="AQ35" s="72"/>
      <c r="AR35" s="72"/>
      <c r="AS35" s="72"/>
      <c r="AT35" s="72"/>
      <c r="AU35" s="72"/>
      <c r="AV35" s="72"/>
      <c r="AW35" s="72"/>
      <c r="AX35" s="72"/>
      <c r="AY35" s="72"/>
      <c r="AZ35" s="72"/>
      <c r="BA35" s="72"/>
      <c r="BB35" s="72"/>
      <c r="BC35" s="72"/>
      <c r="BD35" s="72"/>
      <c r="BE35" s="72"/>
      <c r="BF35" s="72"/>
      <c r="BG35" s="72"/>
      <c r="BH35" s="72"/>
      <c r="BI35" s="72"/>
      <c r="BJ35" s="72"/>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c r="DJ35" s="72"/>
      <c r="DK35" s="72"/>
      <c r="DL35" s="72"/>
      <c r="DM35" s="72"/>
      <c r="DN35" s="72"/>
      <c r="DO35" s="72"/>
      <c r="DP35" s="72"/>
      <c r="DQ35" s="72"/>
      <c r="DR35" s="72"/>
      <c r="DS35" s="72"/>
      <c r="DT35" s="72"/>
      <c r="DU35" s="72"/>
      <c r="DV35" s="72"/>
    </row>
    <row r="36" spans="1:126" s="26" customFormat="1" x14ac:dyDescent="0.25">
      <c r="A36" s="27"/>
      <c r="B36" s="27"/>
      <c r="C36" s="27"/>
      <c r="D36" s="27"/>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c r="AE36" s="72"/>
      <c r="AF36" s="72"/>
      <c r="AG36" s="72"/>
      <c r="AH36" s="72"/>
      <c r="AI36" s="72"/>
      <c r="AJ36" s="72"/>
      <c r="AK36" s="72"/>
      <c r="AL36" s="72"/>
      <c r="AM36" s="72"/>
      <c r="AN36" s="72"/>
      <c r="AO36" s="72"/>
      <c r="AP36" s="72"/>
      <c r="AQ36" s="72"/>
      <c r="AR36" s="72"/>
      <c r="AS36" s="72"/>
      <c r="AT36" s="72"/>
      <c r="AU36" s="72"/>
      <c r="AV36" s="72"/>
      <c r="AW36" s="72"/>
      <c r="AX36" s="72"/>
      <c r="AY36" s="72"/>
      <c r="AZ36" s="72"/>
      <c r="BA36" s="72"/>
      <c r="BB36" s="72"/>
      <c r="BC36" s="72"/>
      <c r="BD36" s="72"/>
      <c r="BE36" s="72"/>
      <c r="BF36" s="72"/>
      <c r="BG36" s="72"/>
      <c r="BH36" s="72"/>
      <c r="BI36" s="72"/>
      <c r="BJ36" s="72"/>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c r="DJ36" s="72"/>
      <c r="DK36" s="72"/>
      <c r="DL36" s="72"/>
      <c r="DM36" s="72"/>
      <c r="DN36" s="72"/>
      <c r="DO36" s="72"/>
      <c r="DP36" s="72"/>
      <c r="DQ36" s="72"/>
      <c r="DR36" s="72"/>
      <c r="DS36" s="72"/>
      <c r="DT36" s="72"/>
      <c r="DU36" s="72"/>
      <c r="DV36" s="72"/>
    </row>
    <row r="37" spans="1:126" s="26" customFormat="1" x14ac:dyDescent="0.25">
      <c r="A37" s="27"/>
      <c r="B37" s="27"/>
      <c r="C37" s="27"/>
      <c r="D37" s="27"/>
      <c r="E37" s="72"/>
      <c r="F37" s="72"/>
      <c r="G37" s="72"/>
      <c r="H37" s="72"/>
      <c r="I37" s="72"/>
      <c r="J37" s="72"/>
      <c r="K37" s="72"/>
      <c r="L37" s="72"/>
      <c r="M37" s="72"/>
      <c r="N37" s="72"/>
      <c r="O37" s="72"/>
      <c r="P37" s="72"/>
      <c r="Q37" s="72"/>
      <c r="R37" s="72"/>
      <c r="S37" s="72"/>
      <c r="T37" s="72"/>
      <c r="U37" s="72"/>
      <c r="V37" s="72"/>
      <c r="W37" s="72"/>
      <c r="X37" s="72"/>
      <c r="Y37" s="72"/>
      <c r="Z37" s="72"/>
      <c r="AA37" s="72"/>
      <c r="AB37" s="72"/>
      <c r="AC37" s="72"/>
      <c r="AD37" s="72"/>
      <c r="AE37" s="72"/>
      <c r="AF37" s="72"/>
      <c r="AG37" s="72"/>
      <c r="AH37" s="72"/>
      <c r="AI37" s="72"/>
      <c r="AJ37" s="72"/>
      <c r="AK37" s="72"/>
      <c r="AL37" s="72"/>
      <c r="AM37" s="72"/>
      <c r="AN37" s="72"/>
      <c r="AO37" s="72"/>
      <c r="AP37" s="72"/>
      <c r="AQ37" s="72"/>
      <c r="AR37" s="72"/>
      <c r="AS37" s="72"/>
      <c r="AT37" s="72"/>
      <c r="AU37" s="72"/>
      <c r="AV37" s="72"/>
      <c r="AW37" s="72"/>
      <c r="AX37" s="72"/>
      <c r="AY37" s="72"/>
      <c r="AZ37" s="72"/>
      <c r="BA37" s="72"/>
      <c r="BB37" s="72"/>
      <c r="BC37" s="72"/>
      <c r="BD37" s="72"/>
      <c r="BE37" s="72"/>
      <c r="BF37" s="72"/>
      <c r="BG37" s="72"/>
      <c r="BH37" s="72"/>
      <c r="BI37" s="72"/>
      <c r="BJ37" s="72"/>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c r="DJ37" s="72"/>
      <c r="DK37" s="72"/>
      <c r="DL37" s="72"/>
      <c r="DM37" s="72"/>
      <c r="DN37" s="72"/>
      <c r="DO37" s="72"/>
      <c r="DP37" s="72"/>
      <c r="DQ37" s="72"/>
      <c r="DR37" s="72"/>
      <c r="DS37" s="72"/>
      <c r="DT37" s="72"/>
      <c r="DU37" s="72"/>
      <c r="DV37" s="72"/>
    </row>
    <row r="38" spans="1:126" s="72" customFormat="1" x14ac:dyDescent="0.25"/>
    <row r="39" spans="1:126" s="72" customFormat="1" x14ac:dyDescent="0.25"/>
    <row r="40" spans="1:126" s="72" customFormat="1" x14ac:dyDescent="0.25"/>
    <row r="41" spans="1:126" s="72" customFormat="1" x14ac:dyDescent="0.25"/>
    <row r="42" spans="1:126" s="72" customFormat="1" x14ac:dyDescent="0.25"/>
    <row r="43" spans="1:126" s="72" customFormat="1" x14ac:dyDescent="0.25"/>
    <row r="44" spans="1:126" s="72" customFormat="1" x14ac:dyDescent="0.25"/>
    <row r="45" spans="1:126" s="72" customFormat="1" x14ac:dyDescent="0.25"/>
    <row r="46" spans="1:126" s="72" customFormat="1" x14ac:dyDescent="0.25"/>
    <row r="47" spans="1:126" s="72" customFormat="1" x14ac:dyDescent="0.25"/>
    <row r="48" spans="1:126" s="72" customFormat="1" x14ac:dyDescent="0.25"/>
    <row r="49" s="72" customFormat="1" x14ac:dyDescent="0.25"/>
    <row r="50" s="72" customFormat="1" x14ac:dyDescent="0.25"/>
    <row r="51" s="72" customFormat="1" x14ac:dyDescent="0.25"/>
    <row r="52" s="72" customFormat="1" x14ac:dyDescent="0.25"/>
    <row r="53" s="72" customFormat="1" x14ac:dyDescent="0.25"/>
    <row r="54" s="72" customFormat="1" x14ac:dyDescent="0.25"/>
    <row r="55" s="72" customFormat="1" x14ac:dyDescent="0.25"/>
    <row r="56" s="72" customFormat="1" x14ac:dyDescent="0.25"/>
    <row r="57" s="72" customFormat="1" x14ac:dyDescent="0.25"/>
    <row r="58" s="72" customFormat="1" x14ac:dyDescent="0.25"/>
    <row r="59" s="72" customFormat="1" x14ac:dyDescent="0.25"/>
    <row r="60" s="72" customFormat="1" x14ac:dyDescent="0.25"/>
    <row r="61" s="72" customFormat="1" x14ac:dyDescent="0.25"/>
    <row r="62" s="72" customFormat="1" x14ac:dyDescent="0.25"/>
    <row r="63" s="72" customFormat="1" x14ac:dyDescent="0.25"/>
    <row r="64" s="72" customFormat="1" x14ac:dyDescent="0.25"/>
    <row r="65" s="72" customFormat="1" x14ac:dyDescent="0.25"/>
    <row r="66" s="72" customFormat="1" x14ac:dyDescent="0.25"/>
    <row r="67" s="72" customFormat="1" x14ac:dyDescent="0.25"/>
    <row r="68" s="72" customFormat="1" x14ac:dyDescent="0.25"/>
    <row r="69" s="72" customFormat="1" x14ac:dyDescent="0.25"/>
    <row r="70" s="72" customFormat="1" x14ac:dyDescent="0.25"/>
    <row r="71" s="72" customFormat="1" x14ac:dyDescent="0.25"/>
    <row r="72" s="72" customFormat="1" x14ac:dyDescent="0.25"/>
    <row r="73" s="72" customFormat="1" x14ac:dyDescent="0.25"/>
    <row r="74" s="72" customFormat="1" x14ac:dyDescent="0.25"/>
    <row r="75" s="72" customFormat="1" x14ac:dyDescent="0.25"/>
    <row r="76" s="72" customFormat="1" x14ac:dyDescent="0.25"/>
    <row r="77" s="72" customFormat="1" x14ac:dyDescent="0.25"/>
    <row r="78" s="72" customFormat="1" x14ac:dyDescent="0.25"/>
    <row r="79" s="72" customFormat="1" x14ac:dyDescent="0.25"/>
    <row r="80" s="72" customFormat="1" x14ac:dyDescent="0.25"/>
    <row r="81" s="72" customFormat="1" x14ac:dyDescent="0.25"/>
    <row r="82" s="72" customFormat="1" x14ac:dyDescent="0.25"/>
    <row r="83" s="72" customFormat="1" x14ac:dyDescent="0.25"/>
    <row r="84" s="72" customFormat="1" x14ac:dyDescent="0.25"/>
    <row r="85" s="72" customFormat="1" x14ac:dyDescent="0.25"/>
    <row r="86" s="72" customFormat="1" x14ac:dyDescent="0.25"/>
    <row r="87" s="72" customFormat="1" x14ac:dyDescent="0.25"/>
    <row r="88" s="72" customFormat="1" x14ac:dyDescent="0.25"/>
    <row r="89" s="72" customFormat="1" x14ac:dyDescent="0.25"/>
    <row r="90" s="72" customFormat="1" x14ac:dyDescent="0.25"/>
    <row r="91" s="72" customFormat="1" x14ac:dyDescent="0.25"/>
    <row r="92" s="72" customFormat="1" x14ac:dyDescent="0.25"/>
    <row r="93" s="72" customFormat="1" x14ac:dyDescent="0.25"/>
    <row r="94" s="72" customFormat="1" x14ac:dyDescent="0.25"/>
    <row r="95" s="72" customFormat="1" x14ac:dyDescent="0.25"/>
    <row r="96" s="72" customFormat="1" x14ac:dyDescent="0.25"/>
    <row r="97" s="72" customFormat="1" x14ac:dyDescent="0.25"/>
    <row r="98" s="72" customFormat="1" x14ac:dyDescent="0.25"/>
    <row r="99" s="72" customFormat="1" x14ac:dyDescent="0.25"/>
    <row r="100" s="72" customFormat="1" x14ac:dyDescent="0.25"/>
    <row r="101" s="72" customFormat="1" x14ac:dyDescent="0.25"/>
    <row r="102" s="72" customFormat="1" x14ac:dyDescent="0.25"/>
    <row r="103" s="72" customFormat="1" x14ac:dyDescent="0.25"/>
    <row r="104" s="72" customFormat="1" x14ac:dyDescent="0.25"/>
    <row r="105" s="72" customFormat="1" x14ac:dyDescent="0.25"/>
    <row r="106" s="72" customFormat="1" x14ac:dyDescent="0.25"/>
    <row r="107" s="72" customFormat="1" x14ac:dyDescent="0.25"/>
    <row r="108" s="72" customFormat="1" x14ac:dyDescent="0.25"/>
    <row r="109" s="72" customFormat="1" x14ac:dyDescent="0.25"/>
    <row r="110" s="72" customFormat="1" x14ac:dyDescent="0.25"/>
    <row r="111" s="72" customFormat="1" x14ac:dyDescent="0.25"/>
    <row r="112" s="72" customFormat="1" x14ac:dyDescent="0.25"/>
    <row r="113" s="72" customFormat="1" x14ac:dyDescent="0.25"/>
    <row r="114" s="72" customFormat="1" x14ac:dyDescent="0.25"/>
    <row r="115" s="72" customFormat="1" x14ac:dyDescent="0.25"/>
    <row r="116" s="72" customFormat="1" x14ac:dyDescent="0.25"/>
    <row r="117" s="72" customFormat="1" x14ac:dyDescent="0.25"/>
    <row r="118" s="72" customFormat="1" x14ac:dyDescent="0.25"/>
    <row r="119" s="72" customFormat="1" x14ac:dyDescent="0.25"/>
    <row r="120" s="72" customFormat="1" x14ac:dyDescent="0.25"/>
    <row r="121" s="72" customFormat="1" x14ac:dyDescent="0.25"/>
    <row r="122" s="72" customFormat="1" x14ac:dyDescent="0.25"/>
    <row r="123" s="72" customFormat="1" x14ac:dyDescent="0.25"/>
    <row r="124" s="72" customFormat="1" x14ac:dyDescent="0.25"/>
    <row r="125" s="72" customFormat="1" x14ac:dyDescent="0.25"/>
    <row r="126" s="72" customFormat="1" x14ac:dyDescent="0.25"/>
    <row r="127" s="72" customFormat="1" x14ac:dyDescent="0.25"/>
    <row r="128" s="72" customFormat="1" x14ac:dyDescent="0.25"/>
    <row r="129" s="72" customFormat="1" x14ac:dyDescent="0.25"/>
    <row r="130" s="72" customFormat="1" x14ac:dyDescent="0.25"/>
    <row r="131" s="72" customFormat="1" x14ac:dyDescent="0.25"/>
    <row r="132" s="72" customFormat="1" x14ac:dyDescent="0.25"/>
    <row r="133" s="72" customFormat="1" x14ac:dyDescent="0.25"/>
    <row r="134" s="72" customFormat="1" x14ac:dyDescent="0.25"/>
    <row r="135" s="72" customFormat="1" x14ac:dyDescent="0.25"/>
    <row r="136" s="72" customFormat="1" x14ac:dyDescent="0.25"/>
    <row r="137" s="72" customFormat="1" x14ac:dyDescent="0.25"/>
    <row r="138" s="72" customFormat="1" x14ac:dyDescent="0.25"/>
    <row r="139" s="72" customFormat="1" x14ac:dyDescent="0.25"/>
    <row r="140" s="72" customFormat="1" x14ac:dyDescent="0.25"/>
    <row r="141" s="72" customFormat="1" x14ac:dyDescent="0.25"/>
    <row r="142" s="72" customFormat="1" x14ac:dyDescent="0.25"/>
    <row r="143" s="72" customFormat="1" x14ac:dyDescent="0.25"/>
    <row r="144" s="72" customFormat="1" x14ac:dyDescent="0.25"/>
    <row r="145" s="72" customFormat="1" x14ac:dyDescent="0.25"/>
    <row r="146" s="72" customFormat="1" x14ac:dyDescent="0.25"/>
    <row r="147" s="72" customFormat="1" x14ac:dyDescent="0.25"/>
    <row r="148" s="72" customFormat="1" x14ac:dyDescent="0.25"/>
    <row r="149" s="72" customFormat="1" x14ac:dyDescent="0.25"/>
    <row r="150" s="72" customFormat="1" x14ac:dyDescent="0.25"/>
    <row r="151" s="72" customFormat="1" x14ac:dyDescent="0.25"/>
    <row r="152" s="72" customFormat="1" x14ac:dyDescent="0.25"/>
    <row r="153" s="72" customFormat="1" x14ac:dyDescent="0.25"/>
    <row r="154" s="72" customFormat="1" x14ac:dyDescent="0.25"/>
    <row r="155" s="72" customFormat="1" x14ac:dyDescent="0.25"/>
    <row r="156" s="72" customFormat="1" x14ac:dyDescent="0.25"/>
    <row r="157" s="72" customFormat="1" x14ac:dyDescent="0.25"/>
    <row r="158" s="72" customFormat="1" x14ac:dyDescent="0.25"/>
    <row r="159" s="72" customFormat="1" x14ac:dyDescent="0.25"/>
    <row r="160" s="72" customFormat="1" x14ac:dyDescent="0.25"/>
    <row r="161" s="72" customFormat="1" x14ac:dyDescent="0.25"/>
    <row r="162" s="72" customFormat="1" x14ac:dyDescent="0.25"/>
    <row r="163" s="72" customFormat="1" x14ac:dyDescent="0.25"/>
    <row r="164" s="72" customFormat="1" x14ac:dyDescent="0.25"/>
    <row r="165" s="72" customFormat="1" x14ac:dyDescent="0.25"/>
    <row r="166" s="72" customFormat="1" x14ac:dyDescent="0.25"/>
    <row r="167" s="72" customFormat="1" x14ac:dyDescent="0.25"/>
    <row r="168" s="72" customFormat="1" x14ac:dyDescent="0.25"/>
    <row r="169" s="72" customFormat="1" x14ac:dyDescent="0.25"/>
    <row r="170" s="72" customFormat="1" x14ac:dyDescent="0.25"/>
    <row r="171" s="72" customFormat="1" x14ac:dyDescent="0.25"/>
    <row r="172" s="72" customFormat="1" x14ac:dyDescent="0.25"/>
    <row r="173" s="72" customFormat="1" x14ac:dyDescent="0.25"/>
    <row r="174" s="72" customFormat="1" x14ac:dyDescent="0.25"/>
    <row r="175" s="72" customFormat="1" x14ac:dyDescent="0.25"/>
    <row r="176" s="72" customFormat="1" x14ac:dyDescent="0.25"/>
    <row r="177" s="72" customFormat="1" x14ac:dyDescent="0.25"/>
    <row r="178" s="72" customFormat="1" x14ac:dyDescent="0.25"/>
    <row r="179" s="72" customFormat="1" x14ac:dyDescent="0.25"/>
    <row r="180" s="72" customFormat="1" x14ac:dyDescent="0.25"/>
    <row r="181" s="72" customFormat="1" x14ac:dyDescent="0.25"/>
    <row r="182" s="72" customFormat="1" x14ac:dyDescent="0.25"/>
    <row r="183" s="72" customFormat="1" x14ac:dyDescent="0.25"/>
    <row r="184" s="72" customFormat="1" x14ac:dyDescent="0.25"/>
    <row r="185" s="72" customFormat="1" x14ac:dyDescent="0.25"/>
    <row r="186" s="72" customFormat="1" x14ac:dyDescent="0.25"/>
    <row r="187" s="72" customFormat="1" x14ac:dyDescent="0.25"/>
    <row r="188" s="72" customFormat="1" x14ac:dyDescent="0.25"/>
    <row r="189" s="72" customFormat="1" x14ac:dyDescent="0.25"/>
    <row r="190" s="72" customFormat="1" x14ac:dyDescent="0.25"/>
    <row r="191" s="72" customFormat="1" x14ac:dyDescent="0.25"/>
    <row r="192" s="72" customFormat="1" x14ac:dyDescent="0.25"/>
    <row r="193" s="72" customFormat="1" x14ac:dyDescent="0.25"/>
    <row r="194" s="72" customFormat="1" x14ac:dyDescent="0.25"/>
    <row r="195" s="72" customFormat="1" x14ac:dyDescent="0.25"/>
    <row r="196" s="72" customFormat="1" x14ac:dyDescent="0.25"/>
    <row r="197" s="72" customFormat="1" x14ac:dyDescent="0.25"/>
    <row r="198" s="72" customFormat="1" x14ac:dyDescent="0.25"/>
    <row r="199" s="72" customFormat="1" x14ac:dyDescent="0.25"/>
    <row r="200" s="72" customFormat="1" x14ac:dyDescent="0.25"/>
    <row r="201" s="72" customFormat="1" x14ac:dyDescent="0.25"/>
    <row r="202" s="72" customFormat="1" x14ac:dyDescent="0.25"/>
    <row r="203" s="72" customFormat="1" x14ac:dyDescent="0.25"/>
    <row r="204" s="72" customFormat="1" x14ac:dyDescent="0.25"/>
    <row r="205" s="72" customFormat="1" x14ac:dyDescent="0.25"/>
    <row r="206" s="72" customFormat="1" x14ac:dyDescent="0.25"/>
    <row r="207" s="72" customFormat="1" x14ac:dyDescent="0.25"/>
    <row r="208" s="72" customFormat="1" x14ac:dyDescent="0.25"/>
    <row r="209" s="72" customFormat="1" x14ac:dyDescent="0.25"/>
    <row r="210" s="72" customFormat="1" x14ac:dyDescent="0.25"/>
    <row r="211" s="72" customFormat="1" x14ac:dyDescent="0.25"/>
    <row r="212" s="72" customFormat="1" x14ac:dyDescent="0.25"/>
    <row r="213" s="72" customFormat="1" x14ac:dyDescent="0.25"/>
    <row r="214" s="72" customFormat="1" x14ac:dyDescent="0.25"/>
    <row r="215" s="72" customFormat="1" x14ac:dyDescent="0.25"/>
    <row r="216" s="72" customFormat="1" x14ac:dyDescent="0.25"/>
    <row r="217" s="72" customFormat="1" x14ac:dyDescent="0.25"/>
    <row r="218" s="72" customFormat="1" x14ac:dyDescent="0.25"/>
    <row r="219" s="72" customFormat="1" x14ac:dyDescent="0.25"/>
    <row r="220" s="72" customFormat="1" x14ac:dyDescent="0.25"/>
    <row r="221" s="72" customFormat="1" x14ac:dyDescent="0.25"/>
    <row r="222" s="72" customFormat="1" x14ac:dyDescent="0.25"/>
    <row r="223" s="72" customFormat="1" x14ac:dyDescent="0.25"/>
    <row r="224" s="72" customFormat="1" x14ac:dyDescent="0.25"/>
    <row r="225" s="72" customFormat="1" x14ac:dyDescent="0.25"/>
    <row r="226" s="72" customFormat="1" x14ac:dyDescent="0.25"/>
    <row r="227" s="72" customFormat="1" x14ac:dyDescent="0.25"/>
    <row r="228" s="72" customFormat="1" x14ac:dyDescent="0.25"/>
    <row r="229" s="72" customFormat="1" x14ac:dyDescent="0.25"/>
    <row r="230" s="72" customFormat="1" x14ac:dyDescent="0.25"/>
    <row r="231" s="72" customFormat="1" x14ac:dyDescent="0.25"/>
    <row r="232" s="72" customFormat="1" x14ac:dyDescent="0.25"/>
    <row r="233" s="72" customFormat="1" x14ac:dyDescent="0.25"/>
    <row r="234" s="72" customFormat="1" x14ac:dyDescent="0.25"/>
    <row r="235" s="72" customFormat="1" x14ac:dyDescent="0.25"/>
    <row r="236" s="72" customFormat="1" x14ac:dyDescent="0.25"/>
    <row r="237" s="72" customFormat="1" x14ac:dyDescent="0.25"/>
    <row r="238" s="72" customFormat="1" x14ac:dyDescent="0.25"/>
    <row r="239" s="72" customFormat="1" x14ac:dyDescent="0.25"/>
    <row r="240" s="72" customFormat="1" x14ac:dyDescent="0.25"/>
    <row r="241" s="72" customFormat="1" x14ac:dyDescent="0.25"/>
    <row r="242" s="72" customFormat="1" x14ac:dyDescent="0.25"/>
    <row r="243" s="72" customFormat="1" x14ac:dyDescent="0.25"/>
    <row r="244" s="72" customFormat="1" x14ac:dyDescent="0.25"/>
    <row r="245" s="72" customFormat="1" x14ac:dyDescent="0.25"/>
    <row r="246" s="72" customFormat="1" x14ac:dyDescent="0.25"/>
    <row r="247" s="72" customFormat="1" x14ac:dyDescent="0.25"/>
    <row r="248" s="72" customFormat="1" x14ac:dyDescent="0.25"/>
    <row r="249" s="72" customFormat="1" x14ac:dyDescent="0.25"/>
    <row r="250" s="72" customFormat="1" x14ac:dyDescent="0.25"/>
    <row r="251" s="72" customFormat="1" x14ac:dyDescent="0.25"/>
    <row r="252" s="72" customFormat="1" x14ac:dyDescent="0.25"/>
    <row r="253" s="72" customFormat="1" x14ac:dyDescent="0.25"/>
    <row r="254" s="72" customFormat="1" x14ac:dyDescent="0.25"/>
    <row r="255" s="72" customFormat="1" x14ac:dyDescent="0.25"/>
    <row r="256" s="72" customFormat="1" x14ac:dyDescent="0.25"/>
    <row r="257" s="72" customFormat="1" x14ac:dyDescent="0.25"/>
    <row r="258" s="72" customFormat="1" x14ac:dyDescent="0.25"/>
    <row r="259" s="72" customFormat="1" x14ac:dyDescent="0.25"/>
    <row r="260" s="72" customFormat="1" x14ac:dyDescent="0.25"/>
    <row r="261" s="72" customFormat="1" x14ac:dyDescent="0.25"/>
    <row r="262" s="72" customFormat="1" x14ac:dyDescent="0.25"/>
    <row r="263" s="72" customFormat="1" x14ac:dyDescent="0.25"/>
    <row r="264" s="72" customFormat="1" x14ac:dyDescent="0.25"/>
    <row r="265" s="72" customFormat="1" x14ac:dyDescent="0.25"/>
    <row r="266" s="72" customFormat="1" x14ac:dyDescent="0.25"/>
    <row r="267" s="72" customFormat="1" x14ac:dyDescent="0.25"/>
    <row r="268" s="72" customFormat="1" x14ac:dyDescent="0.25"/>
    <row r="269" s="72" customFormat="1" x14ac:dyDescent="0.25"/>
    <row r="270" s="72" customFormat="1" x14ac:dyDescent="0.25"/>
    <row r="271" s="72" customFormat="1" x14ac:dyDescent="0.25"/>
    <row r="272" s="72" customFormat="1" x14ac:dyDescent="0.25"/>
    <row r="273" s="72" customFormat="1" x14ac:dyDescent="0.25"/>
    <row r="274" s="72" customFormat="1" x14ac:dyDescent="0.25"/>
    <row r="275" s="72" customFormat="1" x14ac:dyDescent="0.25"/>
    <row r="276" s="72" customFormat="1" x14ac:dyDescent="0.25"/>
    <row r="277" s="72" customFormat="1" x14ac:dyDescent="0.25"/>
    <row r="278" s="72" customFormat="1" x14ac:dyDescent="0.25"/>
    <row r="279" s="72" customFormat="1" x14ac:dyDescent="0.25"/>
    <row r="280" s="72" customFormat="1" x14ac:dyDescent="0.25"/>
    <row r="281" s="72" customFormat="1" x14ac:dyDescent="0.25"/>
    <row r="282" s="72" customFormat="1" x14ac:dyDescent="0.25"/>
    <row r="283" s="72" customFormat="1" x14ac:dyDescent="0.25"/>
    <row r="284" s="72" customFormat="1" x14ac:dyDescent="0.25"/>
    <row r="285" s="72" customFormat="1" x14ac:dyDescent="0.25"/>
    <row r="286" s="72" customFormat="1" x14ac:dyDescent="0.25"/>
    <row r="287" s="72" customFormat="1" x14ac:dyDescent="0.25"/>
    <row r="288" s="72" customFormat="1" x14ac:dyDescent="0.25"/>
    <row r="289" s="72" customFormat="1" x14ac:dyDescent="0.25"/>
    <row r="290" s="72" customFormat="1" x14ac:dyDescent="0.25"/>
    <row r="291" s="72" customFormat="1" x14ac:dyDescent="0.25"/>
    <row r="292" s="72" customFormat="1" x14ac:dyDescent="0.25"/>
    <row r="293" s="72" customFormat="1" x14ac:dyDescent="0.25"/>
    <row r="294" s="72" customFormat="1" x14ac:dyDescent="0.25"/>
    <row r="295" s="72" customFormat="1" x14ac:dyDescent="0.25"/>
    <row r="296" s="72" customFormat="1" x14ac:dyDescent="0.25"/>
    <row r="297" s="72" customFormat="1" x14ac:dyDescent="0.25"/>
    <row r="298" s="72" customFormat="1" x14ac:dyDescent="0.25"/>
    <row r="299" s="72" customFormat="1" x14ac:dyDescent="0.25"/>
    <row r="300" s="72" customFormat="1" x14ac:dyDescent="0.25"/>
    <row r="301" s="72" customFormat="1" x14ac:dyDescent="0.25"/>
    <row r="302" s="72" customFormat="1" x14ac:dyDescent="0.25"/>
    <row r="303" s="72" customFormat="1" x14ac:dyDescent="0.25"/>
    <row r="304" s="72" customFormat="1" x14ac:dyDescent="0.25"/>
    <row r="305" s="72" customFormat="1" x14ac:dyDescent="0.25"/>
    <row r="306" s="72" customFormat="1" x14ac:dyDescent="0.25"/>
    <row r="307" s="72" customFormat="1" x14ac:dyDescent="0.25"/>
    <row r="308" s="72" customFormat="1" x14ac:dyDescent="0.25"/>
    <row r="309" s="72" customFormat="1" x14ac:dyDescent="0.25"/>
    <row r="310" s="72" customFormat="1" x14ac:dyDescent="0.25"/>
    <row r="311" s="72" customFormat="1" x14ac:dyDescent="0.25"/>
  </sheetData>
  <sheetProtection algorithmName="SHA-512" hashValue="muZJaokIV0+TYo6pc099Ugyu6f7R7oBFg0pROadIu0uGC4AfdKcHji99L5EreeqH2rjQy9qrJ52rUhgyh0Hz1Q==" saltValue="onDGmpkwGo6rS3YyOB0Wqw==" spinCount="100000" sheet="1" objects="1" scenarios="1"/>
  <mergeCells count="22">
    <mergeCell ref="B24:C24"/>
    <mergeCell ref="B25:C25"/>
    <mergeCell ref="B12:C12"/>
    <mergeCell ref="B14:D14"/>
    <mergeCell ref="B15:C15"/>
    <mergeCell ref="B16:C16"/>
    <mergeCell ref="B17:C17"/>
    <mergeCell ref="B18:C18"/>
    <mergeCell ref="A6:D6"/>
    <mergeCell ref="B20:D20"/>
    <mergeCell ref="B21:C21"/>
    <mergeCell ref="B22:C22"/>
    <mergeCell ref="B23:C23"/>
    <mergeCell ref="B8:D8"/>
    <mergeCell ref="B9:C9"/>
    <mergeCell ref="B10:C10"/>
    <mergeCell ref="B11:C11"/>
    <mergeCell ref="B27:D27"/>
    <mergeCell ref="B28:C28"/>
    <mergeCell ref="B29:C29"/>
    <mergeCell ref="B30:C30"/>
    <mergeCell ref="B31:C31"/>
  </mergeCells>
  <conditionalFormatting sqref="C35">
    <cfRule type="cellIs" dxfId="33" priority="1" operator="equal">
      <formula>"TRUE"</formula>
    </cfRule>
    <cfRule type="cellIs" dxfId="32" priority="2" operator="equal">
      <formula>"FALSE"</formula>
    </cfRule>
  </conditionalFormatting>
  <dataValidations count="3">
    <dataValidation type="whole" operator="notBetween" allowBlank="1" showInputMessage="1" showErrorMessage="1" sqref="D29:D30 D24:D25">
      <formula1>0</formula1>
      <formula2>0</formula2>
    </dataValidation>
    <dataValidation type="date" operator="greaterThan" allowBlank="1" showInputMessage="1" showErrorMessage="1" sqref="D16">
      <formula1>42370</formula1>
    </dataValidation>
    <dataValidation type="date" operator="greaterThan" allowBlank="1" showInputMessage="1" showErrorMessage="1" sqref="D18">
      <formula1>42767</formula1>
    </dataValidation>
  </dataValidations>
  <pageMargins left="0.70866141732283472" right="0.70866141732283472" top="0.74803149606299213" bottom="0.74803149606299213" header="0.31496062992125984" footer="0.31496062992125984"/>
  <pageSetup scale="75"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W876"/>
  <sheetViews>
    <sheetView showGridLines="0" tabSelected="1" zoomScaleNormal="100" workbookViewId="0">
      <selection activeCell="J13" sqref="J13"/>
    </sheetView>
  </sheetViews>
  <sheetFormatPr defaultRowHeight="15.75" x14ac:dyDescent="0.25"/>
  <cols>
    <col min="1" max="1" width="3.140625" style="106" customWidth="1"/>
    <col min="2" max="2" width="6.7109375" style="106" bestFit="1" customWidth="1"/>
    <col min="3" max="3" width="58.28515625" style="150" customWidth="1"/>
    <col min="4" max="4" width="23.5703125" style="106" customWidth="1"/>
    <col min="5" max="5" width="1.7109375" style="106" customWidth="1"/>
    <col min="6" max="6" width="9.140625" style="107" customWidth="1"/>
    <col min="7" max="101" width="9.140625" style="107"/>
    <col min="102" max="16384" width="9.140625" style="106"/>
  </cols>
  <sheetData>
    <row r="1" spans="1:101" ht="18.75" x14ac:dyDescent="0.3">
      <c r="A1" s="94" t="s">
        <v>0</v>
      </c>
      <c r="B1" s="104"/>
      <c r="C1" s="105"/>
      <c r="D1" s="104"/>
    </row>
    <row r="2" spans="1:101" x14ac:dyDescent="0.25">
      <c r="A2" s="104"/>
      <c r="B2" s="104"/>
      <c r="C2" s="105"/>
      <c r="D2" s="104"/>
      <c r="I2" s="108"/>
    </row>
    <row r="3" spans="1:101" s="109" customFormat="1" ht="18.75" customHeight="1" x14ac:dyDescent="0.25">
      <c r="A3" s="104"/>
      <c r="B3" s="104"/>
      <c r="C3" s="104"/>
      <c r="D3" s="104"/>
      <c r="E3" s="106"/>
      <c r="F3" s="107"/>
      <c r="G3" s="107"/>
      <c r="H3" s="107"/>
      <c r="I3" s="108"/>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c r="BC3" s="107"/>
      <c r="BD3" s="107"/>
      <c r="BE3" s="107"/>
      <c r="BF3" s="107"/>
      <c r="BG3" s="107"/>
      <c r="BH3" s="107"/>
      <c r="BI3" s="107"/>
      <c r="BJ3" s="107"/>
      <c r="BK3" s="107"/>
      <c r="BL3" s="107"/>
      <c r="BM3" s="107"/>
      <c r="BN3" s="107"/>
      <c r="BO3" s="107"/>
      <c r="BP3" s="107"/>
      <c r="BQ3" s="107"/>
      <c r="BR3" s="107"/>
      <c r="BS3" s="107"/>
      <c r="BT3" s="107"/>
      <c r="BU3" s="107"/>
      <c r="BV3" s="107"/>
      <c r="BW3" s="107"/>
      <c r="BX3" s="107"/>
      <c r="BY3" s="107"/>
      <c r="BZ3" s="107"/>
      <c r="CA3" s="107"/>
      <c r="CB3" s="107"/>
      <c r="CC3" s="107"/>
      <c r="CD3" s="107"/>
      <c r="CE3" s="107"/>
      <c r="CF3" s="107"/>
      <c r="CG3" s="107"/>
      <c r="CH3" s="107"/>
      <c r="CI3" s="107"/>
      <c r="CJ3" s="107"/>
      <c r="CK3" s="107"/>
      <c r="CL3" s="107"/>
      <c r="CM3" s="107"/>
      <c r="CN3" s="107"/>
      <c r="CO3" s="107"/>
      <c r="CP3" s="107"/>
      <c r="CQ3" s="107"/>
      <c r="CR3" s="107"/>
      <c r="CS3" s="107"/>
      <c r="CT3" s="107"/>
      <c r="CU3" s="107"/>
      <c r="CV3" s="107"/>
      <c r="CW3" s="107"/>
    </row>
    <row r="4" spans="1:101" s="109" customFormat="1" ht="18.75" customHeight="1" x14ac:dyDescent="0.25">
      <c r="A4" s="104"/>
      <c r="B4" s="104"/>
      <c r="C4" s="104"/>
      <c r="D4" s="104"/>
      <c r="E4" s="106"/>
      <c r="F4" s="107"/>
      <c r="G4" s="107"/>
      <c r="H4" s="107"/>
      <c r="I4" s="108"/>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c r="BC4" s="107"/>
      <c r="BD4" s="107"/>
      <c r="BE4" s="107"/>
      <c r="BF4" s="107"/>
      <c r="BG4" s="107"/>
      <c r="BH4" s="107"/>
      <c r="BI4" s="107"/>
      <c r="BJ4" s="107"/>
      <c r="BK4" s="107"/>
      <c r="BL4" s="107"/>
      <c r="BM4" s="107"/>
      <c r="BN4" s="107"/>
      <c r="BO4" s="107"/>
      <c r="BP4" s="107"/>
      <c r="BQ4" s="107"/>
      <c r="BR4" s="107"/>
      <c r="BS4" s="107"/>
      <c r="BT4" s="107"/>
      <c r="BU4" s="107"/>
      <c r="BV4" s="107"/>
      <c r="BW4" s="107"/>
      <c r="BX4" s="107"/>
      <c r="BY4" s="107"/>
      <c r="BZ4" s="107"/>
      <c r="CA4" s="107"/>
      <c r="CB4" s="107"/>
      <c r="CC4" s="107"/>
      <c r="CD4" s="107"/>
      <c r="CE4" s="107"/>
      <c r="CF4" s="107"/>
      <c r="CG4" s="107"/>
      <c r="CH4" s="107"/>
      <c r="CI4" s="107"/>
      <c r="CJ4" s="107"/>
      <c r="CK4" s="107"/>
      <c r="CL4" s="107"/>
      <c r="CM4" s="107"/>
      <c r="CN4" s="107"/>
      <c r="CO4" s="107"/>
      <c r="CP4" s="107"/>
      <c r="CQ4" s="107"/>
      <c r="CR4" s="107"/>
      <c r="CS4" s="107"/>
      <c r="CT4" s="107"/>
      <c r="CU4" s="107"/>
      <c r="CV4" s="107"/>
      <c r="CW4" s="107"/>
    </row>
    <row r="5" spans="1:101" s="109" customFormat="1" ht="18.75" customHeight="1" x14ac:dyDescent="0.25">
      <c r="A5" s="104"/>
      <c r="B5" s="104"/>
      <c r="C5" s="104"/>
      <c r="D5" s="104"/>
      <c r="E5" s="106"/>
      <c r="F5" s="107"/>
      <c r="G5" s="107"/>
      <c r="H5" s="107"/>
      <c r="I5" s="108"/>
      <c r="J5" s="107"/>
      <c r="K5" s="107"/>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c r="BA5" s="107"/>
      <c r="BB5" s="107"/>
      <c r="BC5" s="107"/>
      <c r="BD5" s="107"/>
      <c r="BE5" s="107"/>
      <c r="BF5" s="107"/>
      <c r="BG5" s="107"/>
      <c r="BH5" s="107"/>
      <c r="BI5" s="107"/>
      <c r="BJ5" s="107"/>
      <c r="BK5" s="107"/>
      <c r="BL5" s="107"/>
      <c r="BM5" s="107"/>
      <c r="BN5" s="107"/>
      <c r="BO5" s="107"/>
      <c r="BP5" s="107"/>
      <c r="BQ5" s="107"/>
      <c r="BR5" s="107"/>
      <c r="BS5" s="107"/>
      <c r="BT5" s="107"/>
      <c r="BU5" s="107"/>
      <c r="BV5" s="107"/>
      <c r="BW5" s="107"/>
      <c r="BX5" s="107"/>
      <c r="BY5" s="107"/>
      <c r="BZ5" s="107"/>
      <c r="CA5" s="107"/>
      <c r="CB5" s="107"/>
      <c r="CC5" s="107"/>
      <c r="CD5" s="107"/>
      <c r="CE5" s="107"/>
      <c r="CF5" s="107"/>
      <c r="CG5" s="107"/>
      <c r="CH5" s="107"/>
      <c r="CI5" s="107"/>
      <c r="CJ5" s="107"/>
      <c r="CK5" s="107"/>
      <c r="CL5" s="107"/>
      <c r="CM5" s="107"/>
      <c r="CN5" s="107"/>
      <c r="CO5" s="107"/>
      <c r="CP5" s="107"/>
      <c r="CQ5" s="107"/>
      <c r="CR5" s="107"/>
      <c r="CS5" s="107"/>
      <c r="CT5" s="107"/>
      <c r="CU5" s="107"/>
      <c r="CV5" s="107"/>
      <c r="CW5" s="107"/>
    </row>
    <row r="6" spans="1:101" s="109" customFormat="1" ht="18.75" customHeight="1" x14ac:dyDescent="0.25">
      <c r="A6" s="262" t="s">
        <v>17</v>
      </c>
      <c r="B6" s="262"/>
      <c r="C6" s="262"/>
      <c r="D6" s="262"/>
      <c r="E6" s="19"/>
      <c r="F6" s="107"/>
      <c r="G6" s="107"/>
      <c r="H6" s="107"/>
      <c r="I6" s="108"/>
      <c r="J6" s="107"/>
      <c r="K6" s="107"/>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c r="BA6" s="107"/>
      <c r="BB6" s="107"/>
      <c r="BC6" s="107"/>
      <c r="BD6" s="107"/>
      <c r="BE6" s="107"/>
      <c r="BF6" s="107"/>
      <c r="BG6" s="107"/>
      <c r="BH6" s="107"/>
      <c r="BI6" s="107"/>
      <c r="BJ6" s="107"/>
      <c r="BK6" s="107"/>
      <c r="BL6" s="107"/>
      <c r="BM6" s="107"/>
      <c r="BN6" s="107"/>
      <c r="BO6" s="107"/>
      <c r="BP6" s="107"/>
      <c r="BQ6" s="107"/>
      <c r="BR6" s="107"/>
      <c r="BS6" s="107"/>
      <c r="BT6" s="107"/>
      <c r="BU6" s="107"/>
      <c r="BV6" s="107"/>
      <c r="BW6" s="107"/>
      <c r="BX6" s="107"/>
      <c r="BY6" s="107"/>
      <c r="BZ6" s="107"/>
      <c r="CA6" s="107"/>
      <c r="CB6" s="107"/>
      <c r="CC6" s="107"/>
      <c r="CD6" s="107"/>
      <c r="CE6" s="107"/>
      <c r="CF6" s="107"/>
      <c r="CG6" s="107"/>
      <c r="CH6" s="107"/>
      <c r="CI6" s="107"/>
      <c r="CJ6" s="107"/>
      <c r="CK6" s="107"/>
      <c r="CL6" s="107"/>
      <c r="CM6" s="107"/>
      <c r="CN6" s="107"/>
      <c r="CO6" s="107"/>
      <c r="CP6" s="107"/>
      <c r="CQ6" s="107"/>
      <c r="CR6" s="107"/>
      <c r="CS6" s="107"/>
      <c r="CT6" s="107"/>
      <c r="CU6" s="107"/>
      <c r="CV6" s="107"/>
      <c r="CW6" s="107"/>
    </row>
    <row r="7" spans="1:101" s="114" customFormat="1" x14ac:dyDescent="0.25">
      <c r="A7" s="110"/>
      <c r="B7" s="111"/>
      <c r="C7" s="111"/>
      <c r="D7" s="111"/>
      <c r="E7" s="112"/>
      <c r="F7" s="113"/>
      <c r="G7" s="113"/>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row>
    <row r="8" spans="1:101" s="114" customFormat="1" x14ac:dyDescent="0.25">
      <c r="A8" s="110"/>
      <c r="B8" s="115">
        <v>1</v>
      </c>
      <c r="C8" s="264" t="s">
        <v>18</v>
      </c>
      <c r="D8" s="264"/>
      <c r="E8" s="116"/>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3"/>
      <c r="CF8" s="113"/>
      <c r="CG8" s="113"/>
      <c r="CH8" s="113"/>
      <c r="CI8" s="113"/>
      <c r="CJ8" s="113"/>
      <c r="CK8" s="113"/>
      <c r="CL8" s="113"/>
      <c r="CM8" s="113"/>
      <c r="CN8" s="113"/>
      <c r="CO8" s="113"/>
      <c r="CP8" s="113"/>
      <c r="CQ8" s="113"/>
      <c r="CR8" s="113"/>
      <c r="CS8" s="113"/>
      <c r="CT8" s="113"/>
      <c r="CU8" s="113"/>
      <c r="CV8" s="113"/>
      <c r="CW8" s="113"/>
    </row>
    <row r="9" spans="1:101" s="114" customFormat="1" x14ac:dyDescent="0.25">
      <c r="A9" s="110"/>
      <c r="B9" s="117"/>
      <c r="C9" s="151"/>
      <c r="D9" s="118"/>
      <c r="E9" s="119"/>
      <c r="F9" s="113"/>
      <c r="G9" s="113"/>
      <c r="H9" s="113"/>
      <c r="I9" s="113"/>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c r="BA9" s="113"/>
      <c r="BB9" s="113"/>
      <c r="BC9" s="113"/>
      <c r="BD9" s="113"/>
      <c r="BE9" s="113"/>
      <c r="BF9" s="113"/>
      <c r="BG9" s="113"/>
      <c r="BH9" s="113"/>
      <c r="BI9" s="113"/>
      <c r="BJ9" s="113"/>
      <c r="BK9" s="113"/>
      <c r="BL9" s="113"/>
      <c r="BM9" s="113"/>
      <c r="BN9" s="113"/>
      <c r="BO9" s="113"/>
      <c r="BP9" s="113"/>
      <c r="BQ9" s="113"/>
      <c r="BR9" s="113"/>
      <c r="BS9" s="113"/>
      <c r="BT9" s="113"/>
      <c r="BU9" s="113"/>
      <c r="BV9" s="113"/>
      <c r="BW9" s="113"/>
      <c r="BX9" s="113"/>
      <c r="BY9" s="113"/>
      <c r="BZ9" s="113"/>
      <c r="CA9" s="113"/>
      <c r="CB9" s="113"/>
      <c r="CC9" s="113"/>
      <c r="CD9" s="113"/>
      <c r="CE9" s="113"/>
      <c r="CF9" s="113"/>
      <c r="CG9" s="113"/>
      <c r="CH9" s="113"/>
      <c r="CI9" s="113"/>
      <c r="CJ9" s="113"/>
      <c r="CK9" s="113"/>
      <c r="CL9" s="113"/>
      <c r="CM9" s="113"/>
      <c r="CN9" s="113"/>
      <c r="CO9" s="113"/>
      <c r="CP9" s="113"/>
      <c r="CQ9" s="113"/>
      <c r="CR9" s="113"/>
      <c r="CS9" s="113"/>
      <c r="CT9" s="113"/>
      <c r="CU9" s="113"/>
      <c r="CV9" s="113"/>
      <c r="CW9" s="113"/>
    </row>
    <row r="10" spans="1:101" s="114" customFormat="1" ht="70.5" customHeight="1" x14ac:dyDescent="0.25">
      <c r="A10" s="110"/>
      <c r="B10" s="120"/>
      <c r="C10" s="261" t="s">
        <v>19</v>
      </c>
      <c r="D10" s="261"/>
      <c r="E10" s="121"/>
      <c r="F10" s="113"/>
      <c r="G10" s="113"/>
      <c r="H10" s="113"/>
      <c r="I10" s="113"/>
      <c r="J10" s="113"/>
      <c r="K10" s="11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3"/>
      <c r="CN10" s="113"/>
      <c r="CO10" s="113"/>
      <c r="CP10" s="113"/>
      <c r="CQ10" s="113"/>
      <c r="CR10" s="113"/>
      <c r="CS10" s="113"/>
      <c r="CT10" s="113"/>
      <c r="CU10" s="113"/>
      <c r="CV10" s="113"/>
      <c r="CW10" s="113"/>
    </row>
    <row r="11" spans="1:101" s="114" customFormat="1" x14ac:dyDescent="0.25">
      <c r="A11" s="110"/>
      <c r="B11" s="122"/>
      <c r="C11" s="123"/>
      <c r="D11" s="122"/>
      <c r="E11" s="12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row>
    <row r="12" spans="1:101" s="114" customFormat="1" x14ac:dyDescent="0.25">
      <c r="A12" s="110"/>
      <c r="B12" s="263">
        <v>2</v>
      </c>
      <c r="C12" s="267" t="s">
        <v>20</v>
      </c>
      <c r="D12" s="267"/>
      <c r="E12" s="116"/>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row>
    <row r="13" spans="1:101" s="114" customFormat="1" x14ac:dyDescent="0.25">
      <c r="A13" s="110"/>
      <c r="B13" s="263"/>
      <c r="C13" s="267"/>
      <c r="D13" s="267"/>
      <c r="E13" s="116"/>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BM13" s="113"/>
      <c r="BN13" s="113"/>
      <c r="BO13" s="113"/>
      <c r="BP13" s="113"/>
      <c r="BQ13" s="113"/>
      <c r="BR13" s="113"/>
      <c r="BS13" s="113"/>
      <c r="BT13" s="113"/>
      <c r="BU13" s="113"/>
      <c r="BV13" s="113"/>
      <c r="BW13" s="113"/>
      <c r="BX13" s="113"/>
      <c r="BY13" s="113"/>
      <c r="BZ13" s="113"/>
      <c r="CA13" s="113"/>
      <c r="CB13" s="113"/>
      <c r="CC13" s="113"/>
      <c r="CD13" s="113"/>
      <c r="CE13" s="113"/>
      <c r="CF13" s="113"/>
      <c r="CG13" s="113"/>
      <c r="CH13" s="113"/>
      <c r="CI13" s="113"/>
      <c r="CJ13" s="113"/>
      <c r="CK13" s="113"/>
      <c r="CL13" s="113"/>
      <c r="CM13" s="113"/>
      <c r="CN13" s="113"/>
      <c r="CO13" s="113"/>
      <c r="CP13" s="113"/>
      <c r="CQ13" s="113"/>
      <c r="CR13" s="113"/>
      <c r="CS13" s="113"/>
      <c r="CT13" s="113"/>
      <c r="CU13" s="113"/>
      <c r="CV13" s="113"/>
      <c r="CW13" s="113"/>
    </row>
    <row r="14" spans="1:101" s="114" customFormat="1" x14ac:dyDescent="0.25">
      <c r="A14" s="110"/>
      <c r="B14" s="124"/>
      <c r="C14" s="122"/>
      <c r="D14" s="125"/>
      <c r="E14" s="24"/>
      <c r="F14" s="113"/>
      <c r="G14" s="113"/>
      <c r="H14" s="113"/>
      <c r="I14" s="113"/>
      <c r="J14" s="113"/>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3"/>
      <c r="AL14" s="113"/>
      <c r="AM14" s="113"/>
      <c r="AN14" s="113"/>
      <c r="AO14" s="113"/>
      <c r="AP14" s="113"/>
      <c r="AQ14" s="113"/>
      <c r="AR14" s="113"/>
      <c r="AS14" s="113"/>
      <c r="AT14" s="113"/>
      <c r="AU14" s="113"/>
      <c r="AV14" s="113"/>
      <c r="AW14" s="113"/>
      <c r="AX14" s="113"/>
      <c r="AY14" s="113"/>
      <c r="AZ14" s="113"/>
      <c r="BA14" s="113"/>
      <c r="BB14" s="113"/>
      <c r="BC14" s="113"/>
      <c r="BD14" s="113"/>
      <c r="BE14" s="113"/>
      <c r="BF14" s="113"/>
      <c r="BG14" s="113"/>
      <c r="BH14" s="113"/>
      <c r="BI14" s="113"/>
      <c r="BJ14" s="113"/>
      <c r="BK14" s="113"/>
      <c r="BL14" s="113"/>
      <c r="BM14" s="113"/>
      <c r="BN14" s="113"/>
      <c r="BO14" s="113"/>
      <c r="BP14" s="113"/>
      <c r="BQ14" s="113"/>
      <c r="BR14" s="113"/>
      <c r="BS14" s="113"/>
      <c r="BT14" s="113"/>
      <c r="BU14" s="113"/>
      <c r="BV14" s="113"/>
      <c r="BW14" s="113"/>
      <c r="BX14" s="113"/>
      <c r="BY14" s="113"/>
      <c r="BZ14" s="113"/>
      <c r="CA14" s="113"/>
      <c r="CB14" s="113"/>
      <c r="CC14" s="113"/>
      <c r="CD14" s="113"/>
      <c r="CE14" s="113"/>
      <c r="CF14" s="113"/>
      <c r="CG14" s="113"/>
      <c r="CH14" s="113"/>
      <c r="CI14" s="113"/>
      <c r="CJ14" s="113"/>
      <c r="CK14" s="113"/>
      <c r="CL14" s="113"/>
      <c r="CM14" s="113"/>
      <c r="CN14" s="113"/>
      <c r="CO14" s="113"/>
      <c r="CP14" s="113"/>
      <c r="CQ14" s="113"/>
      <c r="CR14" s="113"/>
      <c r="CS14" s="113"/>
      <c r="CT14" s="113"/>
      <c r="CU14" s="113"/>
      <c r="CV14" s="113"/>
      <c r="CW14" s="113"/>
    </row>
    <row r="15" spans="1:101" s="114" customFormat="1" x14ac:dyDescent="0.25">
      <c r="A15" s="110"/>
      <c r="B15" s="126" t="s">
        <v>21</v>
      </c>
      <c r="C15" s="122" t="s">
        <v>22</v>
      </c>
      <c r="D15" s="151"/>
      <c r="E15" s="121"/>
      <c r="F15" s="113"/>
      <c r="G15" s="113"/>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row>
    <row r="16" spans="1:101" s="114" customFormat="1" ht="42.75" customHeight="1" x14ac:dyDescent="0.25">
      <c r="A16" s="110"/>
      <c r="B16" s="127"/>
      <c r="C16" s="259" t="s">
        <v>23</v>
      </c>
      <c r="D16" s="259"/>
      <c r="E16" s="121"/>
      <c r="F16" s="113"/>
      <c r="G16" s="113"/>
      <c r="H16" s="113"/>
      <c r="I16" s="113"/>
      <c r="J16" s="113"/>
      <c r="K16" s="113"/>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c r="AW16" s="113"/>
      <c r="AX16" s="113"/>
      <c r="AY16" s="113"/>
      <c r="AZ16" s="113"/>
      <c r="BA16" s="113"/>
      <c r="BB16" s="113"/>
      <c r="BC16" s="113"/>
      <c r="BD16" s="113"/>
      <c r="BE16" s="113"/>
      <c r="BF16" s="113"/>
      <c r="BG16" s="113"/>
      <c r="BH16" s="113"/>
      <c r="BI16" s="113"/>
      <c r="BJ16" s="113"/>
      <c r="BK16" s="113"/>
      <c r="BL16" s="113"/>
      <c r="BM16" s="113"/>
      <c r="BN16" s="113"/>
      <c r="BO16" s="113"/>
      <c r="BP16" s="113"/>
      <c r="BQ16" s="113"/>
      <c r="BR16" s="113"/>
      <c r="BS16" s="113"/>
      <c r="BT16" s="113"/>
      <c r="BU16" s="113"/>
      <c r="BV16" s="113"/>
      <c r="BW16" s="113"/>
      <c r="BX16" s="113"/>
      <c r="BY16" s="113"/>
      <c r="BZ16" s="113"/>
      <c r="CA16" s="113"/>
      <c r="CB16" s="113"/>
      <c r="CC16" s="113"/>
      <c r="CD16" s="113"/>
      <c r="CE16" s="113"/>
      <c r="CF16" s="113"/>
      <c r="CG16" s="113"/>
      <c r="CH16" s="113"/>
      <c r="CI16" s="113"/>
      <c r="CJ16" s="113"/>
      <c r="CK16" s="113"/>
      <c r="CL16" s="113"/>
      <c r="CM16" s="113"/>
      <c r="CN16" s="113"/>
      <c r="CO16" s="113"/>
      <c r="CP16" s="113"/>
      <c r="CQ16" s="113"/>
      <c r="CR16" s="113"/>
      <c r="CS16" s="113"/>
      <c r="CT16" s="113"/>
      <c r="CU16" s="113"/>
      <c r="CV16" s="113"/>
      <c r="CW16" s="113"/>
    </row>
    <row r="17" spans="1:101" s="114" customFormat="1" x14ac:dyDescent="0.25">
      <c r="A17" s="110"/>
      <c r="B17" s="128"/>
      <c r="C17" s="122"/>
      <c r="D17" s="125"/>
      <c r="E17" s="24"/>
      <c r="F17" s="113"/>
      <c r="G17" s="113"/>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113"/>
      <c r="AM17" s="113"/>
      <c r="AN17" s="113"/>
      <c r="AO17" s="113"/>
      <c r="AP17" s="113"/>
      <c r="AQ17" s="113"/>
      <c r="AR17" s="113"/>
      <c r="AS17" s="113"/>
      <c r="AT17" s="113"/>
      <c r="AU17" s="113"/>
      <c r="AV17" s="113"/>
      <c r="AW17" s="113"/>
      <c r="AX17" s="113"/>
      <c r="AY17" s="113"/>
      <c r="AZ17" s="113"/>
      <c r="BA17" s="113"/>
      <c r="BB17" s="113"/>
      <c r="BC17" s="113"/>
      <c r="BD17" s="113"/>
      <c r="BE17" s="113"/>
      <c r="BF17" s="113"/>
      <c r="BG17" s="113"/>
      <c r="BH17" s="113"/>
      <c r="BI17" s="113"/>
      <c r="BJ17" s="113"/>
      <c r="BK17" s="113"/>
      <c r="BL17" s="113"/>
      <c r="BM17" s="113"/>
      <c r="BN17" s="113"/>
      <c r="BO17" s="113"/>
      <c r="BP17" s="113"/>
      <c r="BQ17" s="113"/>
      <c r="BR17" s="113"/>
      <c r="BS17" s="113"/>
      <c r="BT17" s="113"/>
      <c r="BU17" s="113"/>
      <c r="BV17" s="113"/>
      <c r="BW17" s="113"/>
      <c r="BX17" s="113"/>
      <c r="BY17" s="113"/>
      <c r="BZ17" s="113"/>
      <c r="CA17" s="113"/>
      <c r="CB17" s="113"/>
      <c r="CC17" s="113"/>
      <c r="CD17" s="113"/>
      <c r="CE17" s="113"/>
      <c r="CF17" s="113"/>
      <c r="CG17" s="113"/>
      <c r="CH17" s="113"/>
      <c r="CI17" s="113"/>
      <c r="CJ17" s="113"/>
      <c r="CK17" s="113"/>
      <c r="CL17" s="113"/>
      <c r="CM17" s="113"/>
      <c r="CN17" s="113"/>
      <c r="CO17" s="113"/>
      <c r="CP17" s="113"/>
      <c r="CQ17" s="113"/>
      <c r="CR17" s="113"/>
      <c r="CS17" s="113"/>
      <c r="CT17" s="113"/>
      <c r="CU17" s="113"/>
      <c r="CV17" s="113"/>
      <c r="CW17" s="113"/>
    </row>
    <row r="18" spans="1:101" s="114" customFormat="1" x14ac:dyDescent="0.25">
      <c r="A18" s="110"/>
      <c r="B18" s="126" t="s">
        <v>24</v>
      </c>
      <c r="C18" s="122" t="s">
        <v>25</v>
      </c>
      <c r="D18" s="151"/>
      <c r="E18" s="121"/>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3"/>
      <c r="BA18" s="113"/>
      <c r="BB18" s="113"/>
      <c r="BC18" s="113"/>
      <c r="BD18" s="113"/>
      <c r="BE18" s="113"/>
      <c r="BF18" s="113"/>
      <c r="BG18" s="113"/>
      <c r="BH18" s="113"/>
      <c r="BI18" s="113"/>
      <c r="BJ18" s="113"/>
      <c r="BK18" s="113"/>
      <c r="BL18" s="113"/>
      <c r="BM18" s="113"/>
      <c r="BN18" s="113"/>
      <c r="BO18" s="113"/>
      <c r="BP18" s="113"/>
      <c r="BQ18" s="113"/>
      <c r="BR18" s="113"/>
      <c r="BS18" s="113"/>
      <c r="BT18" s="113"/>
      <c r="BU18" s="113"/>
      <c r="BV18" s="113"/>
      <c r="BW18" s="113"/>
      <c r="BX18" s="113"/>
      <c r="BY18" s="113"/>
      <c r="BZ18" s="113"/>
      <c r="CA18" s="113"/>
      <c r="CB18" s="113"/>
      <c r="CC18" s="113"/>
      <c r="CD18" s="113"/>
      <c r="CE18" s="113"/>
      <c r="CF18" s="113"/>
      <c r="CG18" s="113"/>
      <c r="CH18" s="113"/>
      <c r="CI18" s="113"/>
      <c r="CJ18" s="113"/>
      <c r="CK18" s="113"/>
      <c r="CL18" s="113"/>
      <c r="CM18" s="113"/>
      <c r="CN18" s="113"/>
      <c r="CO18" s="113"/>
      <c r="CP18" s="113"/>
      <c r="CQ18" s="113"/>
      <c r="CR18" s="113"/>
      <c r="CS18" s="113"/>
      <c r="CT18" s="113"/>
      <c r="CU18" s="113"/>
      <c r="CV18" s="113"/>
      <c r="CW18" s="113"/>
    </row>
    <row r="19" spans="1:101" s="114" customFormat="1" ht="49.5" customHeight="1" x14ac:dyDescent="0.25">
      <c r="A19" s="110"/>
      <c r="B19" s="127"/>
      <c r="C19" s="259" t="s">
        <v>26</v>
      </c>
      <c r="D19" s="259"/>
      <c r="E19" s="121"/>
      <c r="F19" s="113"/>
      <c r="G19" s="113"/>
      <c r="H19" s="113"/>
      <c r="I19" s="113"/>
      <c r="J19" s="113"/>
      <c r="K19" s="113"/>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3"/>
      <c r="AS19" s="113"/>
      <c r="AT19" s="113"/>
      <c r="AU19" s="113"/>
      <c r="AV19" s="113"/>
      <c r="AW19" s="113"/>
      <c r="AX19" s="113"/>
      <c r="AY19" s="113"/>
      <c r="AZ19" s="113"/>
      <c r="BA19" s="113"/>
      <c r="BB19" s="113"/>
      <c r="BC19" s="113"/>
      <c r="BD19" s="113"/>
      <c r="BE19" s="113"/>
      <c r="BF19" s="113"/>
      <c r="BG19" s="113"/>
      <c r="BH19" s="113"/>
      <c r="BI19" s="113"/>
      <c r="BJ19" s="113"/>
      <c r="BK19" s="113"/>
      <c r="BL19" s="113"/>
      <c r="BM19" s="113"/>
      <c r="BN19" s="113"/>
      <c r="BO19" s="113"/>
      <c r="BP19" s="113"/>
      <c r="BQ19" s="113"/>
      <c r="BR19" s="113"/>
      <c r="BS19" s="113"/>
      <c r="BT19" s="113"/>
      <c r="BU19" s="113"/>
      <c r="BV19" s="113"/>
      <c r="BW19" s="113"/>
      <c r="BX19" s="113"/>
      <c r="BY19" s="113"/>
      <c r="BZ19" s="113"/>
      <c r="CA19" s="113"/>
      <c r="CB19" s="113"/>
      <c r="CC19" s="113"/>
      <c r="CD19" s="113"/>
      <c r="CE19" s="113"/>
      <c r="CF19" s="113"/>
      <c r="CG19" s="113"/>
      <c r="CH19" s="113"/>
      <c r="CI19" s="113"/>
      <c r="CJ19" s="113"/>
      <c r="CK19" s="113"/>
      <c r="CL19" s="113"/>
      <c r="CM19" s="113"/>
      <c r="CN19" s="113"/>
      <c r="CO19" s="113"/>
      <c r="CP19" s="113"/>
      <c r="CQ19" s="113"/>
      <c r="CR19" s="113"/>
      <c r="CS19" s="113"/>
      <c r="CT19" s="113"/>
      <c r="CU19" s="113"/>
      <c r="CV19" s="113"/>
      <c r="CW19" s="113"/>
    </row>
    <row r="20" spans="1:101" s="114" customFormat="1" x14ac:dyDescent="0.25">
      <c r="A20" s="110"/>
      <c r="B20" s="128"/>
      <c r="C20" s="122"/>
      <c r="D20" s="125"/>
      <c r="E20" s="24"/>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3"/>
      <c r="AX20" s="113"/>
      <c r="AY20" s="113"/>
      <c r="AZ20" s="113"/>
      <c r="BA20" s="113"/>
      <c r="BB20" s="113"/>
      <c r="BC20" s="113"/>
      <c r="BD20" s="113"/>
      <c r="BE20" s="113"/>
      <c r="BF20" s="113"/>
      <c r="BG20" s="113"/>
      <c r="BH20" s="113"/>
      <c r="BI20" s="113"/>
      <c r="BJ20" s="113"/>
      <c r="BK20" s="113"/>
      <c r="BL20" s="113"/>
      <c r="BM20" s="113"/>
      <c r="BN20" s="113"/>
      <c r="BO20" s="113"/>
      <c r="BP20" s="113"/>
      <c r="BQ20" s="113"/>
      <c r="BR20" s="113"/>
      <c r="BS20" s="113"/>
      <c r="BT20" s="113"/>
      <c r="BU20" s="113"/>
      <c r="BV20" s="113"/>
      <c r="BW20" s="113"/>
      <c r="BX20" s="113"/>
      <c r="BY20" s="113"/>
      <c r="BZ20" s="113"/>
      <c r="CA20" s="113"/>
      <c r="CB20" s="113"/>
      <c r="CC20" s="113"/>
      <c r="CD20" s="113"/>
      <c r="CE20" s="113"/>
      <c r="CF20" s="113"/>
      <c r="CG20" s="113"/>
      <c r="CH20" s="113"/>
      <c r="CI20" s="113"/>
      <c r="CJ20" s="113"/>
      <c r="CK20" s="113"/>
      <c r="CL20" s="113"/>
      <c r="CM20" s="113"/>
      <c r="CN20" s="113"/>
      <c r="CO20" s="113"/>
      <c r="CP20" s="113"/>
      <c r="CQ20" s="113"/>
      <c r="CR20" s="113"/>
      <c r="CS20" s="113"/>
      <c r="CT20" s="113"/>
      <c r="CU20" s="113"/>
      <c r="CV20" s="113"/>
      <c r="CW20" s="113"/>
    </row>
    <row r="21" spans="1:101" s="114" customFormat="1" x14ac:dyDescent="0.25">
      <c r="A21" s="110"/>
      <c r="B21" s="126" t="s">
        <v>27</v>
      </c>
      <c r="C21" s="123" t="s">
        <v>28</v>
      </c>
      <c r="D21" s="151"/>
      <c r="E21" s="121"/>
      <c r="F21" s="113"/>
      <c r="G21" s="113"/>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c r="AK21" s="113"/>
      <c r="AL21" s="113"/>
      <c r="AM21" s="113"/>
      <c r="AN21" s="113"/>
      <c r="AO21" s="113"/>
      <c r="AP21" s="113"/>
      <c r="AQ21" s="113"/>
      <c r="AR21" s="113"/>
      <c r="AS21" s="113"/>
      <c r="AT21" s="113"/>
      <c r="AU21" s="113"/>
      <c r="AV21" s="113"/>
      <c r="AW21" s="113"/>
      <c r="AX21" s="113"/>
      <c r="AY21" s="113"/>
      <c r="AZ21" s="113"/>
      <c r="BA21" s="113"/>
      <c r="BB21" s="113"/>
      <c r="BC21" s="113"/>
      <c r="BD21" s="113"/>
      <c r="BE21" s="113"/>
      <c r="BF21" s="113"/>
      <c r="BG21" s="113"/>
      <c r="BH21" s="113"/>
      <c r="BI21" s="113"/>
      <c r="BJ21" s="113"/>
      <c r="BK21" s="113"/>
      <c r="BL21" s="113"/>
      <c r="BM21" s="113"/>
      <c r="BN21" s="113"/>
      <c r="BO21" s="113"/>
      <c r="BP21" s="113"/>
      <c r="BQ21" s="113"/>
      <c r="BR21" s="113"/>
      <c r="BS21" s="113"/>
      <c r="BT21" s="113"/>
      <c r="BU21" s="113"/>
      <c r="BV21" s="113"/>
      <c r="BW21" s="113"/>
      <c r="BX21" s="113"/>
      <c r="BY21" s="113"/>
      <c r="BZ21" s="113"/>
      <c r="CA21" s="113"/>
      <c r="CB21" s="113"/>
      <c r="CC21" s="113"/>
      <c r="CD21" s="113"/>
      <c r="CE21" s="113"/>
      <c r="CF21" s="113"/>
      <c r="CG21" s="113"/>
      <c r="CH21" s="113"/>
      <c r="CI21" s="113"/>
      <c r="CJ21" s="113"/>
      <c r="CK21" s="113"/>
      <c r="CL21" s="113"/>
      <c r="CM21" s="113"/>
      <c r="CN21" s="113"/>
      <c r="CO21" s="113"/>
      <c r="CP21" s="113"/>
      <c r="CQ21" s="113"/>
      <c r="CR21" s="113"/>
      <c r="CS21" s="113"/>
      <c r="CT21" s="113"/>
      <c r="CU21" s="113"/>
      <c r="CV21" s="113"/>
      <c r="CW21" s="113"/>
    </row>
    <row r="22" spans="1:101" s="114" customFormat="1" ht="49.5" customHeight="1" x14ac:dyDescent="0.25">
      <c r="A22" s="110"/>
      <c r="B22" s="120"/>
      <c r="C22" s="265" t="s">
        <v>29</v>
      </c>
      <c r="D22" s="265"/>
      <c r="E22" s="121"/>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113"/>
      <c r="AL22" s="113"/>
      <c r="AM22" s="113"/>
      <c r="AN22" s="113"/>
      <c r="AO22" s="113"/>
      <c r="AP22" s="113"/>
      <c r="AQ22" s="113"/>
      <c r="AR22" s="113"/>
      <c r="AS22" s="113"/>
      <c r="AT22" s="113"/>
      <c r="AU22" s="113"/>
      <c r="AV22" s="113"/>
      <c r="AW22" s="113"/>
      <c r="AX22" s="113"/>
      <c r="AY22" s="113"/>
      <c r="AZ22" s="113"/>
      <c r="BA22" s="113"/>
      <c r="BB22" s="113"/>
      <c r="BC22" s="113"/>
      <c r="BD22" s="113"/>
      <c r="BE22" s="113"/>
      <c r="BF22" s="113"/>
      <c r="BG22" s="113"/>
      <c r="BH22" s="113"/>
      <c r="BI22" s="113"/>
      <c r="BJ22" s="113"/>
      <c r="BK22" s="113"/>
      <c r="BL22" s="113"/>
      <c r="BM22" s="113"/>
      <c r="BN22" s="113"/>
      <c r="BO22" s="113"/>
      <c r="BP22" s="113"/>
      <c r="BQ22" s="113"/>
      <c r="BR22" s="113"/>
      <c r="BS22" s="113"/>
      <c r="BT22" s="113"/>
      <c r="BU22" s="113"/>
      <c r="BV22" s="113"/>
      <c r="BW22" s="113"/>
      <c r="BX22" s="113"/>
      <c r="BY22" s="113"/>
      <c r="BZ22" s="113"/>
      <c r="CA22" s="113"/>
      <c r="CB22" s="113"/>
      <c r="CC22" s="113"/>
      <c r="CD22" s="113"/>
      <c r="CE22" s="113"/>
      <c r="CF22" s="113"/>
      <c r="CG22" s="113"/>
      <c r="CH22" s="113"/>
      <c r="CI22" s="113"/>
      <c r="CJ22" s="113"/>
      <c r="CK22" s="113"/>
      <c r="CL22" s="113"/>
      <c r="CM22" s="113"/>
      <c r="CN22" s="113"/>
      <c r="CO22" s="113"/>
      <c r="CP22" s="113"/>
      <c r="CQ22" s="113"/>
      <c r="CR22" s="113"/>
      <c r="CS22" s="113"/>
      <c r="CT22" s="113"/>
      <c r="CU22" s="113"/>
      <c r="CV22" s="113"/>
      <c r="CW22" s="113"/>
    </row>
    <row r="23" spans="1:101" s="114" customFormat="1" x14ac:dyDescent="0.25">
      <c r="A23" s="110"/>
      <c r="B23" s="111"/>
      <c r="C23" s="112"/>
      <c r="D23" s="111"/>
      <c r="E23" s="112"/>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c r="AT23" s="113"/>
      <c r="AU23" s="113"/>
      <c r="AV23" s="113"/>
      <c r="AW23" s="113"/>
      <c r="AX23" s="113"/>
      <c r="AY23" s="113"/>
      <c r="AZ23" s="113"/>
      <c r="BA23" s="113"/>
      <c r="BB23" s="113"/>
      <c r="BC23" s="113"/>
      <c r="BD23" s="113"/>
      <c r="BE23" s="113"/>
      <c r="BF23" s="113"/>
      <c r="BG23" s="113"/>
      <c r="BH23" s="113"/>
      <c r="BI23" s="113"/>
      <c r="BJ23" s="113"/>
      <c r="BK23" s="113"/>
      <c r="BL23" s="113"/>
      <c r="BM23" s="113"/>
      <c r="BN23" s="113"/>
      <c r="BO23" s="113"/>
      <c r="BP23" s="113"/>
      <c r="BQ23" s="113"/>
      <c r="BR23" s="113"/>
      <c r="BS23" s="113"/>
      <c r="BT23" s="113"/>
      <c r="BU23" s="113"/>
      <c r="BV23" s="113"/>
      <c r="BW23" s="113"/>
      <c r="BX23" s="113"/>
      <c r="BY23" s="113"/>
      <c r="BZ23" s="113"/>
      <c r="CA23" s="113"/>
      <c r="CB23" s="113"/>
      <c r="CC23" s="113"/>
      <c r="CD23" s="113"/>
      <c r="CE23" s="113"/>
      <c r="CF23" s="113"/>
      <c r="CG23" s="113"/>
      <c r="CH23" s="113"/>
      <c r="CI23" s="113"/>
      <c r="CJ23" s="113"/>
      <c r="CK23" s="113"/>
      <c r="CL23" s="113"/>
      <c r="CM23" s="113"/>
      <c r="CN23" s="113"/>
      <c r="CO23" s="113"/>
      <c r="CP23" s="113"/>
      <c r="CQ23" s="113"/>
      <c r="CR23" s="113"/>
      <c r="CS23" s="113"/>
      <c r="CT23" s="113"/>
      <c r="CU23" s="113"/>
      <c r="CV23" s="113"/>
      <c r="CW23" s="113"/>
    </row>
    <row r="24" spans="1:101" s="114" customFormat="1" x14ac:dyDescent="0.25">
      <c r="A24" s="110"/>
      <c r="B24" s="263">
        <v>3</v>
      </c>
      <c r="C24" s="264" t="s">
        <v>30</v>
      </c>
      <c r="D24" s="264"/>
      <c r="E24" s="116"/>
      <c r="F24" s="113"/>
      <c r="G24" s="113"/>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13"/>
      <c r="AS24" s="113"/>
      <c r="AT24" s="113"/>
      <c r="AU24" s="113"/>
      <c r="AV24" s="113"/>
      <c r="AW24" s="113"/>
      <c r="AX24" s="113"/>
      <c r="AY24" s="113"/>
      <c r="AZ24" s="113"/>
      <c r="BA24" s="113"/>
      <c r="BB24" s="113"/>
      <c r="BC24" s="113"/>
      <c r="BD24" s="113"/>
      <c r="BE24" s="113"/>
      <c r="BF24" s="113"/>
      <c r="BG24" s="113"/>
      <c r="BH24" s="113"/>
      <c r="BI24" s="113"/>
      <c r="BJ24" s="113"/>
      <c r="BK24" s="113"/>
      <c r="BL24" s="113"/>
      <c r="BM24" s="113"/>
      <c r="BN24" s="113"/>
      <c r="BO24" s="113"/>
      <c r="BP24" s="113"/>
      <c r="BQ24" s="113"/>
      <c r="BR24" s="113"/>
      <c r="BS24" s="113"/>
      <c r="BT24" s="113"/>
      <c r="BU24" s="113"/>
      <c r="BV24" s="113"/>
      <c r="BW24" s="113"/>
      <c r="BX24" s="113"/>
      <c r="BY24" s="113"/>
      <c r="BZ24" s="113"/>
      <c r="CA24" s="113"/>
      <c r="CB24" s="113"/>
      <c r="CC24" s="113"/>
      <c r="CD24" s="113"/>
      <c r="CE24" s="113"/>
      <c r="CF24" s="113"/>
      <c r="CG24" s="113"/>
      <c r="CH24" s="113"/>
      <c r="CI24" s="113"/>
      <c r="CJ24" s="113"/>
      <c r="CK24" s="113"/>
      <c r="CL24" s="113"/>
      <c r="CM24" s="113"/>
      <c r="CN24" s="113"/>
      <c r="CO24" s="113"/>
      <c r="CP24" s="113"/>
      <c r="CQ24" s="113"/>
      <c r="CR24" s="113"/>
      <c r="CS24" s="113"/>
      <c r="CT24" s="113"/>
      <c r="CU24" s="113"/>
      <c r="CV24" s="113"/>
      <c r="CW24" s="113"/>
    </row>
    <row r="25" spans="1:101" s="114" customFormat="1" x14ac:dyDescent="0.25">
      <c r="A25" s="110"/>
      <c r="B25" s="263"/>
      <c r="C25" s="264"/>
      <c r="D25" s="264"/>
      <c r="E25" s="116"/>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113"/>
      <c r="AL25" s="113"/>
      <c r="AM25" s="113"/>
      <c r="AN25" s="113"/>
      <c r="AO25" s="113"/>
      <c r="AP25" s="113"/>
      <c r="AQ25" s="113"/>
      <c r="AR25" s="113"/>
      <c r="AS25" s="113"/>
      <c r="AT25" s="113"/>
      <c r="AU25" s="113"/>
      <c r="AV25" s="113"/>
      <c r="AW25" s="113"/>
      <c r="AX25" s="113"/>
      <c r="AY25" s="113"/>
      <c r="AZ25" s="113"/>
      <c r="BA25" s="113"/>
      <c r="BB25" s="113"/>
      <c r="BC25" s="113"/>
      <c r="BD25" s="113"/>
      <c r="BE25" s="113"/>
      <c r="BF25" s="113"/>
      <c r="BG25" s="113"/>
      <c r="BH25" s="113"/>
      <c r="BI25" s="113"/>
      <c r="BJ25" s="113"/>
      <c r="BK25" s="113"/>
      <c r="BL25" s="113"/>
      <c r="BM25" s="113"/>
      <c r="BN25" s="113"/>
      <c r="BO25" s="113"/>
      <c r="BP25" s="113"/>
      <c r="BQ25" s="113"/>
      <c r="BR25" s="113"/>
      <c r="BS25" s="113"/>
      <c r="BT25" s="113"/>
      <c r="BU25" s="113"/>
      <c r="BV25" s="113"/>
      <c r="BW25" s="113"/>
      <c r="BX25" s="113"/>
      <c r="BY25" s="113"/>
      <c r="BZ25" s="113"/>
      <c r="CA25" s="113"/>
      <c r="CB25" s="113"/>
      <c r="CC25" s="113"/>
      <c r="CD25" s="113"/>
      <c r="CE25" s="113"/>
      <c r="CF25" s="113"/>
      <c r="CG25" s="113"/>
      <c r="CH25" s="113"/>
      <c r="CI25" s="113"/>
      <c r="CJ25" s="113"/>
      <c r="CK25" s="113"/>
      <c r="CL25" s="113"/>
      <c r="CM25" s="113"/>
      <c r="CN25" s="113"/>
      <c r="CO25" s="113"/>
      <c r="CP25" s="113"/>
      <c r="CQ25" s="113"/>
      <c r="CR25" s="113"/>
      <c r="CS25" s="113"/>
      <c r="CT25" s="113"/>
      <c r="CU25" s="113"/>
      <c r="CV25" s="113"/>
      <c r="CW25" s="113"/>
    </row>
    <row r="26" spans="1:101" s="114" customFormat="1" x14ac:dyDescent="0.25">
      <c r="A26" s="110"/>
      <c r="B26" s="128"/>
      <c r="C26" s="122"/>
      <c r="D26" s="129"/>
      <c r="E26" s="24"/>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113"/>
      <c r="AL26" s="113"/>
      <c r="AM26" s="113"/>
      <c r="AN26" s="113"/>
      <c r="AO26" s="113"/>
      <c r="AP26" s="113"/>
      <c r="AQ26" s="113"/>
      <c r="AR26" s="113"/>
      <c r="AS26" s="113"/>
      <c r="AT26" s="113"/>
      <c r="AU26" s="113"/>
      <c r="AV26" s="113"/>
      <c r="AW26" s="113"/>
      <c r="AX26" s="113"/>
      <c r="AY26" s="113"/>
      <c r="AZ26" s="113"/>
      <c r="BA26" s="113"/>
      <c r="BB26" s="113"/>
      <c r="BC26" s="113"/>
      <c r="BD26" s="113"/>
      <c r="BE26" s="113"/>
      <c r="BF26" s="113"/>
      <c r="BG26" s="113"/>
      <c r="BH26" s="113"/>
      <c r="BI26" s="113"/>
      <c r="BJ26" s="113"/>
      <c r="BK26" s="113"/>
      <c r="BL26" s="113"/>
      <c r="BM26" s="113"/>
      <c r="BN26" s="113"/>
      <c r="BO26" s="113"/>
      <c r="BP26" s="113"/>
      <c r="BQ26" s="113"/>
      <c r="BR26" s="113"/>
      <c r="BS26" s="113"/>
      <c r="BT26" s="113"/>
      <c r="BU26" s="113"/>
      <c r="BV26" s="113"/>
      <c r="BW26" s="113"/>
      <c r="BX26" s="113"/>
      <c r="BY26" s="113"/>
      <c r="BZ26" s="113"/>
      <c r="CA26" s="113"/>
      <c r="CB26" s="113"/>
      <c r="CC26" s="113"/>
      <c r="CD26" s="113"/>
      <c r="CE26" s="113"/>
      <c r="CF26" s="113"/>
      <c r="CG26" s="113"/>
      <c r="CH26" s="113"/>
      <c r="CI26" s="113"/>
      <c r="CJ26" s="113"/>
      <c r="CK26" s="113"/>
      <c r="CL26" s="113"/>
      <c r="CM26" s="113"/>
      <c r="CN26" s="113"/>
      <c r="CO26" s="113"/>
      <c r="CP26" s="113"/>
      <c r="CQ26" s="113"/>
      <c r="CR26" s="113"/>
      <c r="CS26" s="113"/>
      <c r="CT26" s="113"/>
      <c r="CU26" s="113"/>
      <c r="CV26" s="113"/>
      <c r="CW26" s="113"/>
    </row>
    <row r="27" spans="1:101" s="114" customFormat="1" x14ac:dyDescent="0.25">
      <c r="A27" s="110"/>
      <c r="B27" s="126" t="s">
        <v>31</v>
      </c>
      <c r="C27" s="24" t="s">
        <v>32</v>
      </c>
      <c r="D27" s="129"/>
      <c r="E27" s="116"/>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3"/>
      <c r="AK27" s="113"/>
      <c r="AL27" s="113"/>
      <c r="AM27" s="113"/>
      <c r="AN27" s="113"/>
      <c r="AO27" s="113"/>
      <c r="AP27" s="113"/>
      <c r="AQ27" s="113"/>
      <c r="AR27" s="113"/>
      <c r="AS27" s="113"/>
      <c r="AT27" s="113"/>
      <c r="AU27" s="113"/>
      <c r="AV27" s="113"/>
      <c r="AW27" s="113"/>
      <c r="AX27" s="113"/>
      <c r="AY27" s="113"/>
      <c r="AZ27" s="113"/>
      <c r="BA27" s="113"/>
      <c r="BB27" s="113"/>
      <c r="BC27" s="113"/>
      <c r="BD27" s="113"/>
      <c r="BE27" s="113"/>
      <c r="BF27" s="113"/>
      <c r="BG27" s="113"/>
      <c r="BH27" s="113"/>
      <c r="BI27" s="113"/>
      <c r="BJ27" s="113"/>
      <c r="BK27" s="113"/>
      <c r="BL27" s="113"/>
      <c r="BM27" s="113"/>
      <c r="BN27" s="113"/>
      <c r="BO27" s="113"/>
      <c r="BP27" s="113"/>
      <c r="BQ27" s="113"/>
      <c r="BR27" s="113"/>
      <c r="BS27" s="113"/>
      <c r="BT27" s="113"/>
      <c r="BU27" s="113"/>
      <c r="BV27" s="113"/>
      <c r="BW27" s="113"/>
      <c r="BX27" s="113"/>
      <c r="BY27" s="113"/>
      <c r="BZ27" s="113"/>
      <c r="CA27" s="113"/>
      <c r="CB27" s="113"/>
      <c r="CC27" s="113"/>
      <c r="CD27" s="113"/>
      <c r="CE27" s="113"/>
      <c r="CF27" s="113"/>
      <c r="CG27" s="113"/>
      <c r="CH27" s="113"/>
      <c r="CI27" s="113"/>
      <c r="CJ27" s="113"/>
      <c r="CK27" s="113"/>
      <c r="CL27" s="113"/>
      <c r="CM27" s="113"/>
      <c r="CN27" s="113"/>
      <c r="CO27" s="113"/>
      <c r="CP27" s="113"/>
      <c r="CQ27" s="113"/>
      <c r="CR27" s="113"/>
      <c r="CS27" s="113"/>
      <c r="CT27" s="113"/>
      <c r="CU27" s="113"/>
      <c r="CV27" s="113"/>
      <c r="CW27" s="113"/>
    </row>
    <row r="28" spans="1:101" s="114" customFormat="1" x14ac:dyDescent="0.25">
      <c r="A28" s="110"/>
      <c r="B28" s="126"/>
      <c r="C28" s="151"/>
      <c r="D28" s="129"/>
      <c r="E28" s="116"/>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c r="AU28" s="113"/>
      <c r="AV28" s="113"/>
      <c r="AW28" s="113"/>
      <c r="AX28" s="113"/>
      <c r="AY28" s="113"/>
      <c r="AZ28" s="113"/>
      <c r="BA28" s="113"/>
      <c r="BB28" s="113"/>
      <c r="BC28" s="113"/>
      <c r="BD28" s="113"/>
      <c r="BE28" s="113"/>
      <c r="BF28" s="113"/>
      <c r="BG28" s="113"/>
      <c r="BH28" s="113"/>
      <c r="BI28" s="113"/>
      <c r="BJ28" s="113"/>
      <c r="BK28" s="113"/>
      <c r="BL28" s="113"/>
      <c r="BM28" s="113"/>
      <c r="BN28" s="113"/>
      <c r="BO28" s="113"/>
      <c r="BP28" s="113"/>
      <c r="BQ28" s="113"/>
      <c r="BR28" s="113"/>
      <c r="BS28" s="113"/>
      <c r="BT28" s="113"/>
      <c r="BU28" s="113"/>
      <c r="BV28" s="113"/>
      <c r="BW28" s="113"/>
      <c r="BX28" s="113"/>
      <c r="BY28" s="113"/>
      <c r="BZ28" s="113"/>
      <c r="CA28" s="113"/>
      <c r="CB28" s="113"/>
      <c r="CC28" s="113"/>
      <c r="CD28" s="113"/>
      <c r="CE28" s="113"/>
      <c r="CF28" s="113"/>
      <c r="CG28" s="113"/>
      <c r="CH28" s="113"/>
      <c r="CI28" s="113"/>
      <c r="CJ28" s="113"/>
      <c r="CK28" s="113"/>
      <c r="CL28" s="113"/>
      <c r="CM28" s="113"/>
      <c r="CN28" s="113"/>
      <c r="CO28" s="113"/>
      <c r="CP28" s="113"/>
      <c r="CQ28" s="113"/>
      <c r="CR28" s="113"/>
      <c r="CS28" s="113"/>
      <c r="CT28" s="113"/>
      <c r="CU28" s="113"/>
      <c r="CV28" s="113"/>
      <c r="CW28" s="113"/>
    </row>
    <row r="29" spans="1:101" s="114" customFormat="1" ht="86.25" customHeight="1" x14ac:dyDescent="0.25">
      <c r="A29" s="110"/>
      <c r="B29" s="127"/>
      <c r="C29" s="259" t="s">
        <v>726</v>
      </c>
      <c r="D29" s="259"/>
      <c r="E29" s="121"/>
      <c r="F29" s="113"/>
      <c r="G29" s="113"/>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c r="AU29" s="113"/>
      <c r="AV29" s="113"/>
      <c r="AW29" s="113"/>
      <c r="AX29" s="113"/>
      <c r="AY29" s="113"/>
      <c r="AZ29" s="113"/>
      <c r="BA29" s="113"/>
      <c r="BB29" s="113"/>
      <c r="BC29" s="113"/>
      <c r="BD29" s="113"/>
      <c r="BE29" s="113"/>
      <c r="BF29" s="113"/>
      <c r="BG29" s="113"/>
      <c r="BH29" s="113"/>
      <c r="BI29" s="113"/>
      <c r="BJ29" s="113"/>
      <c r="BK29" s="113"/>
      <c r="BL29" s="113"/>
      <c r="BM29" s="113"/>
      <c r="BN29" s="113"/>
      <c r="BO29" s="113"/>
      <c r="BP29" s="113"/>
      <c r="BQ29" s="113"/>
      <c r="BR29" s="113"/>
      <c r="BS29" s="113"/>
      <c r="BT29" s="113"/>
      <c r="BU29" s="113"/>
      <c r="BV29" s="113"/>
      <c r="BW29" s="113"/>
      <c r="BX29" s="113"/>
      <c r="BY29" s="113"/>
      <c r="BZ29" s="113"/>
      <c r="CA29" s="113"/>
      <c r="CB29" s="113"/>
      <c r="CC29" s="113"/>
      <c r="CD29" s="113"/>
      <c r="CE29" s="113"/>
      <c r="CF29" s="113"/>
      <c r="CG29" s="113"/>
      <c r="CH29" s="113"/>
      <c r="CI29" s="113"/>
      <c r="CJ29" s="113"/>
      <c r="CK29" s="113"/>
      <c r="CL29" s="113"/>
      <c r="CM29" s="113"/>
      <c r="CN29" s="113"/>
      <c r="CO29" s="113"/>
      <c r="CP29" s="113"/>
      <c r="CQ29" s="113"/>
      <c r="CR29" s="113"/>
      <c r="CS29" s="113"/>
      <c r="CT29" s="113"/>
      <c r="CU29" s="113"/>
      <c r="CV29" s="113"/>
      <c r="CW29" s="113"/>
    </row>
    <row r="30" spans="1:101" s="114" customFormat="1" x14ac:dyDescent="0.25">
      <c r="A30" s="110"/>
      <c r="B30" s="126" t="s">
        <v>33</v>
      </c>
      <c r="C30" s="260" t="s">
        <v>34</v>
      </c>
      <c r="D30" s="260"/>
      <c r="E30" s="116"/>
      <c r="F30" s="113"/>
      <c r="G30" s="113"/>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3"/>
      <c r="AK30" s="113"/>
      <c r="AL30" s="113"/>
      <c r="AM30" s="113"/>
      <c r="AN30" s="113"/>
      <c r="AO30" s="113"/>
      <c r="AP30" s="113"/>
      <c r="AQ30" s="113"/>
      <c r="AR30" s="113"/>
      <c r="AS30" s="113"/>
      <c r="AT30" s="113"/>
      <c r="AU30" s="113"/>
      <c r="AV30" s="113"/>
      <c r="AW30" s="113"/>
      <c r="AX30" s="113"/>
      <c r="AY30" s="113"/>
      <c r="AZ30" s="113"/>
      <c r="BA30" s="113"/>
      <c r="BB30" s="113"/>
      <c r="BC30" s="113"/>
      <c r="BD30" s="113"/>
      <c r="BE30" s="113"/>
      <c r="BF30" s="113"/>
      <c r="BG30" s="113"/>
      <c r="BH30" s="113"/>
      <c r="BI30" s="113"/>
      <c r="BJ30" s="113"/>
      <c r="BK30" s="113"/>
      <c r="BL30" s="113"/>
      <c r="BM30" s="113"/>
      <c r="BN30" s="113"/>
      <c r="BO30" s="113"/>
      <c r="BP30" s="113"/>
      <c r="BQ30" s="113"/>
      <c r="BR30" s="113"/>
      <c r="BS30" s="113"/>
      <c r="BT30" s="113"/>
      <c r="BU30" s="113"/>
      <c r="BV30" s="113"/>
      <c r="BW30" s="113"/>
      <c r="BX30" s="113"/>
      <c r="BY30" s="113"/>
      <c r="BZ30" s="113"/>
      <c r="CA30" s="113"/>
      <c r="CB30" s="113"/>
      <c r="CC30" s="113"/>
      <c r="CD30" s="113"/>
      <c r="CE30" s="113"/>
      <c r="CF30" s="113"/>
      <c r="CG30" s="113"/>
      <c r="CH30" s="113"/>
      <c r="CI30" s="113"/>
      <c r="CJ30" s="113"/>
      <c r="CK30" s="113"/>
      <c r="CL30" s="113"/>
      <c r="CM30" s="113"/>
      <c r="CN30" s="113"/>
      <c r="CO30" s="113"/>
      <c r="CP30" s="113"/>
      <c r="CQ30" s="113"/>
      <c r="CR30" s="113"/>
      <c r="CS30" s="113"/>
      <c r="CT30" s="113"/>
      <c r="CU30" s="113"/>
      <c r="CV30" s="113"/>
      <c r="CW30" s="113"/>
    </row>
    <row r="31" spans="1:101" s="114" customFormat="1" x14ac:dyDescent="0.25">
      <c r="A31" s="110"/>
      <c r="B31" s="117"/>
      <c r="C31" s="151"/>
      <c r="D31" s="118"/>
      <c r="E31" s="119"/>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c r="BI31" s="113"/>
      <c r="BJ31" s="113"/>
      <c r="BK31" s="113"/>
      <c r="BL31" s="113"/>
      <c r="BM31" s="113"/>
      <c r="BN31" s="113"/>
      <c r="BO31" s="113"/>
      <c r="BP31" s="113"/>
      <c r="BQ31" s="113"/>
      <c r="BR31" s="113"/>
      <c r="BS31" s="113"/>
      <c r="BT31" s="113"/>
      <c r="BU31" s="113"/>
      <c r="BV31" s="113"/>
      <c r="BW31" s="113"/>
      <c r="BX31" s="113"/>
      <c r="BY31" s="113"/>
      <c r="BZ31" s="113"/>
      <c r="CA31" s="113"/>
      <c r="CB31" s="113"/>
      <c r="CC31" s="113"/>
      <c r="CD31" s="113"/>
      <c r="CE31" s="113"/>
      <c r="CF31" s="113"/>
      <c r="CG31" s="113"/>
      <c r="CH31" s="113"/>
      <c r="CI31" s="113"/>
      <c r="CJ31" s="113"/>
      <c r="CK31" s="113"/>
      <c r="CL31" s="113"/>
      <c r="CM31" s="113"/>
      <c r="CN31" s="113"/>
      <c r="CO31" s="113"/>
      <c r="CP31" s="113"/>
      <c r="CQ31" s="113"/>
      <c r="CR31" s="113"/>
      <c r="CS31" s="113"/>
      <c r="CT31" s="113"/>
      <c r="CU31" s="113"/>
      <c r="CV31" s="113"/>
      <c r="CW31" s="113"/>
    </row>
    <row r="32" spans="1:101" s="114" customFormat="1" ht="47.25" customHeight="1" x14ac:dyDescent="0.25">
      <c r="A32" s="110"/>
      <c r="B32" s="120"/>
      <c r="C32" s="261" t="s">
        <v>35</v>
      </c>
      <c r="D32" s="261"/>
      <c r="E32" s="121"/>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c r="AU32" s="113"/>
      <c r="AV32" s="113"/>
      <c r="AW32" s="113"/>
      <c r="AX32" s="113"/>
      <c r="AY32" s="113"/>
      <c r="AZ32" s="113"/>
      <c r="BA32" s="113"/>
      <c r="BB32" s="113"/>
      <c r="BC32" s="113"/>
      <c r="BD32" s="113"/>
      <c r="BE32" s="113"/>
      <c r="BF32" s="113"/>
      <c r="BG32" s="113"/>
      <c r="BH32" s="113"/>
      <c r="BI32" s="113"/>
      <c r="BJ32" s="113"/>
      <c r="BK32" s="113"/>
      <c r="BL32" s="113"/>
      <c r="BM32" s="113"/>
      <c r="BN32" s="113"/>
      <c r="BO32" s="113"/>
      <c r="BP32" s="113"/>
      <c r="BQ32" s="113"/>
      <c r="BR32" s="113"/>
      <c r="BS32" s="113"/>
      <c r="BT32" s="113"/>
      <c r="BU32" s="113"/>
      <c r="BV32" s="113"/>
      <c r="BW32" s="113"/>
      <c r="BX32" s="113"/>
      <c r="BY32" s="113"/>
      <c r="BZ32" s="113"/>
      <c r="CA32" s="113"/>
      <c r="CB32" s="113"/>
      <c r="CC32" s="113"/>
      <c r="CD32" s="113"/>
      <c r="CE32" s="113"/>
      <c r="CF32" s="113"/>
      <c r="CG32" s="113"/>
      <c r="CH32" s="113"/>
      <c r="CI32" s="113"/>
      <c r="CJ32" s="113"/>
      <c r="CK32" s="113"/>
      <c r="CL32" s="113"/>
      <c r="CM32" s="113"/>
      <c r="CN32" s="113"/>
      <c r="CO32" s="113"/>
      <c r="CP32" s="113"/>
      <c r="CQ32" s="113"/>
      <c r="CR32" s="113"/>
      <c r="CS32" s="113"/>
      <c r="CT32" s="113"/>
      <c r="CU32" s="113"/>
      <c r="CV32" s="113"/>
      <c r="CW32" s="113"/>
    </row>
    <row r="33" spans="1:101" s="114" customFormat="1" x14ac:dyDescent="0.25">
      <c r="A33" s="110"/>
      <c r="B33" s="130"/>
      <c r="C33" s="131"/>
      <c r="D33" s="132"/>
      <c r="E33" s="131"/>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3"/>
      <c r="AK33" s="113"/>
      <c r="AL33" s="113"/>
      <c r="AM33" s="113"/>
      <c r="AN33" s="113"/>
      <c r="AO33" s="113"/>
      <c r="AP33" s="113"/>
      <c r="AQ33" s="113"/>
      <c r="AR33" s="113"/>
      <c r="AS33" s="113"/>
      <c r="AT33" s="113"/>
      <c r="AU33" s="113"/>
      <c r="AV33" s="113"/>
      <c r="AW33" s="113"/>
      <c r="AX33" s="113"/>
      <c r="AY33" s="113"/>
      <c r="AZ33" s="113"/>
      <c r="BA33" s="113"/>
      <c r="BB33" s="113"/>
      <c r="BC33" s="113"/>
      <c r="BD33" s="113"/>
      <c r="BE33" s="113"/>
      <c r="BF33" s="113"/>
      <c r="BG33" s="113"/>
      <c r="BH33" s="113"/>
      <c r="BI33" s="113"/>
      <c r="BJ33" s="113"/>
      <c r="BK33" s="113"/>
      <c r="BL33" s="113"/>
      <c r="BM33" s="113"/>
      <c r="BN33" s="113"/>
      <c r="BO33" s="113"/>
      <c r="BP33" s="113"/>
      <c r="BQ33" s="113"/>
      <c r="BR33" s="113"/>
      <c r="BS33" s="113"/>
      <c r="BT33" s="113"/>
      <c r="BU33" s="113"/>
      <c r="BV33" s="113"/>
      <c r="BW33" s="113"/>
      <c r="BX33" s="113"/>
      <c r="BY33" s="113"/>
      <c r="BZ33" s="113"/>
      <c r="CA33" s="113"/>
      <c r="CB33" s="113"/>
      <c r="CC33" s="113"/>
      <c r="CD33" s="113"/>
      <c r="CE33" s="113"/>
      <c r="CF33" s="113"/>
      <c r="CG33" s="113"/>
      <c r="CH33" s="113"/>
      <c r="CI33" s="113"/>
      <c r="CJ33" s="113"/>
      <c r="CK33" s="113"/>
      <c r="CL33" s="113"/>
      <c r="CM33" s="113"/>
      <c r="CN33" s="113"/>
      <c r="CO33" s="113"/>
      <c r="CP33" s="113"/>
      <c r="CQ33" s="113"/>
      <c r="CR33" s="113"/>
      <c r="CS33" s="113"/>
      <c r="CT33" s="113"/>
      <c r="CU33" s="113"/>
      <c r="CV33" s="113"/>
      <c r="CW33" s="113"/>
    </row>
    <row r="34" spans="1:101" s="114" customFormat="1" x14ac:dyDescent="0.25">
      <c r="A34" s="110"/>
      <c r="B34" s="263">
        <v>4</v>
      </c>
      <c r="C34" s="264" t="s">
        <v>36</v>
      </c>
      <c r="D34" s="264"/>
      <c r="E34" s="116"/>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3"/>
      <c r="AS34" s="113"/>
      <c r="AT34" s="113"/>
      <c r="AU34" s="113"/>
      <c r="AV34" s="113"/>
      <c r="AW34" s="113"/>
      <c r="AX34" s="113"/>
      <c r="AY34" s="113"/>
      <c r="AZ34" s="113"/>
      <c r="BA34" s="113"/>
      <c r="BB34" s="113"/>
      <c r="BC34" s="113"/>
      <c r="BD34" s="113"/>
      <c r="BE34" s="113"/>
      <c r="BF34" s="113"/>
      <c r="BG34" s="113"/>
      <c r="BH34" s="113"/>
      <c r="BI34" s="113"/>
      <c r="BJ34" s="113"/>
      <c r="BK34" s="113"/>
      <c r="BL34" s="113"/>
      <c r="BM34" s="113"/>
      <c r="BN34" s="113"/>
      <c r="BO34" s="113"/>
      <c r="BP34" s="113"/>
      <c r="BQ34" s="113"/>
      <c r="BR34" s="113"/>
      <c r="BS34" s="113"/>
      <c r="BT34" s="113"/>
      <c r="BU34" s="113"/>
      <c r="BV34" s="113"/>
      <c r="BW34" s="113"/>
      <c r="BX34" s="113"/>
      <c r="BY34" s="113"/>
      <c r="BZ34" s="113"/>
      <c r="CA34" s="113"/>
      <c r="CB34" s="113"/>
      <c r="CC34" s="113"/>
      <c r="CD34" s="113"/>
      <c r="CE34" s="113"/>
      <c r="CF34" s="113"/>
      <c r="CG34" s="113"/>
      <c r="CH34" s="113"/>
      <c r="CI34" s="113"/>
      <c r="CJ34" s="113"/>
      <c r="CK34" s="113"/>
      <c r="CL34" s="113"/>
      <c r="CM34" s="113"/>
      <c r="CN34" s="113"/>
      <c r="CO34" s="113"/>
      <c r="CP34" s="113"/>
      <c r="CQ34" s="113"/>
      <c r="CR34" s="113"/>
      <c r="CS34" s="113"/>
      <c r="CT34" s="113"/>
      <c r="CU34" s="113"/>
      <c r="CV34" s="113"/>
      <c r="CW34" s="113"/>
    </row>
    <row r="35" spans="1:101" s="114" customFormat="1" x14ac:dyDescent="0.25">
      <c r="A35" s="110"/>
      <c r="B35" s="263"/>
      <c r="C35" s="264"/>
      <c r="D35" s="264"/>
      <c r="E35" s="116"/>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3"/>
      <c r="AK35" s="113"/>
      <c r="AL35" s="113"/>
      <c r="AM35" s="113"/>
      <c r="AN35" s="113"/>
      <c r="AO35" s="113"/>
      <c r="AP35" s="113"/>
      <c r="AQ35" s="113"/>
      <c r="AR35" s="113"/>
      <c r="AS35" s="113"/>
      <c r="AT35" s="113"/>
      <c r="AU35" s="113"/>
      <c r="AV35" s="113"/>
      <c r="AW35" s="113"/>
      <c r="AX35" s="113"/>
      <c r="AY35" s="113"/>
      <c r="AZ35" s="113"/>
      <c r="BA35" s="113"/>
      <c r="BB35" s="113"/>
      <c r="BC35" s="113"/>
      <c r="BD35" s="113"/>
      <c r="BE35" s="113"/>
      <c r="BF35" s="113"/>
      <c r="BG35" s="113"/>
      <c r="BH35" s="113"/>
      <c r="BI35" s="113"/>
      <c r="BJ35" s="113"/>
      <c r="BK35" s="113"/>
      <c r="BL35" s="113"/>
      <c r="BM35" s="113"/>
      <c r="BN35" s="113"/>
      <c r="BO35" s="113"/>
      <c r="BP35" s="113"/>
      <c r="BQ35" s="113"/>
      <c r="BR35" s="113"/>
      <c r="BS35" s="113"/>
      <c r="BT35" s="113"/>
      <c r="BU35" s="113"/>
      <c r="BV35" s="113"/>
      <c r="BW35" s="113"/>
      <c r="BX35" s="113"/>
      <c r="BY35" s="113"/>
      <c r="BZ35" s="113"/>
      <c r="CA35" s="113"/>
      <c r="CB35" s="113"/>
      <c r="CC35" s="113"/>
      <c r="CD35" s="113"/>
      <c r="CE35" s="113"/>
      <c r="CF35" s="113"/>
      <c r="CG35" s="113"/>
      <c r="CH35" s="113"/>
      <c r="CI35" s="113"/>
      <c r="CJ35" s="113"/>
      <c r="CK35" s="113"/>
      <c r="CL35" s="113"/>
      <c r="CM35" s="113"/>
      <c r="CN35" s="113"/>
      <c r="CO35" s="113"/>
      <c r="CP35" s="113"/>
      <c r="CQ35" s="113"/>
      <c r="CR35" s="113"/>
      <c r="CS35" s="113"/>
      <c r="CT35" s="113"/>
      <c r="CU35" s="113"/>
      <c r="CV35" s="113"/>
      <c r="CW35" s="113"/>
    </row>
    <row r="36" spans="1:101" s="114" customFormat="1" x14ac:dyDescent="0.25">
      <c r="A36" s="110"/>
      <c r="B36" s="128"/>
      <c r="C36" s="122"/>
      <c r="D36" s="125"/>
      <c r="E36" s="24"/>
      <c r="F36" s="113"/>
      <c r="G36" s="113"/>
      <c r="H36" s="113"/>
      <c r="I36" s="113"/>
      <c r="J36" s="113"/>
      <c r="K36" s="113"/>
      <c r="L36" s="113"/>
      <c r="M36" s="113"/>
      <c r="N36" s="113"/>
      <c r="O36" s="113"/>
      <c r="P36" s="113"/>
      <c r="Q36" s="113"/>
      <c r="R36" s="113"/>
      <c r="S36" s="113"/>
      <c r="T36" s="113"/>
      <c r="U36" s="113"/>
      <c r="V36" s="113"/>
      <c r="W36" s="113"/>
      <c r="X36" s="113"/>
      <c r="Y36" s="113"/>
      <c r="Z36" s="113"/>
      <c r="AA36" s="113"/>
      <c r="AB36" s="113"/>
      <c r="AC36" s="113"/>
      <c r="AD36" s="113"/>
      <c r="AE36" s="113"/>
      <c r="AF36" s="113"/>
      <c r="AG36" s="113"/>
      <c r="AH36" s="113"/>
      <c r="AI36" s="113"/>
      <c r="AJ36" s="113"/>
      <c r="AK36" s="113"/>
      <c r="AL36" s="113"/>
      <c r="AM36" s="113"/>
      <c r="AN36" s="113"/>
      <c r="AO36" s="113"/>
      <c r="AP36" s="113"/>
      <c r="AQ36" s="113"/>
      <c r="AR36" s="113"/>
      <c r="AS36" s="113"/>
      <c r="AT36" s="113"/>
      <c r="AU36" s="113"/>
      <c r="AV36" s="113"/>
      <c r="AW36" s="113"/>
      <c r="AX36" s="113"/>
      <c r="AY36" s="113"/>
      <c r="AZ36" s="113"/>
      <c r="BA36" s="113"/>
      <c r="BB36" s="113"/>
      <c r="BC36" s="113"/>
      <c r="BD36" s="113"/>
      <c r="BE36" s="113"/>
      <c r="BF36" s="113"/>
      <c r="BG36" s="113"/>
      <c r="BH36" s="113"/>
      <c r="BI36" s="113"/>
      <c r="BJ36" s="113"/>
      <c r="BK36" s="113"/>
      <c r="BL36" s="113"/>
      <c r="BM36" s="113"/>
      <c r="BN36" s="113"/>
      <c r="BO36" s="113"/>
      <c r="BP36" s="113"/>
      <c r="BQ36" s="113"/>
      <c r="BR36" s="113"/>
      <c r="BS36" s="113"/>
      <c r="BT36" s="113"/>
      <c r="BU36" s="113"/>
      <c r="BV36" s="113"/>
      <c r="BW36" s="113"/>
      <c r="BX36" s="113"/>
      <c r="BY36" s="113"/>
      <c r="BZ36" s="113"/>
      <c r="CA36" s="113"/>
      <c r="CB36" s="113"/>
      <c r="CC36" s="113"/>
      <c r="CD36" s="113"/>
      <c r="CE36" s="113"/>
      <c r="CF36" s="113"/>
      <c r="CG36" s="113"/>
      <c r="CH36" s="113"/>
      <c r="CI36" s="113"/>
      <c r="CJ36" s="113"/>
      <c r="CK36" s="113"/>
      <c r="CL36" s="113"/>
      <c r="CM36" s="113"/>
      <c r="CN36" s="113"/>
      <c r="CO36" s="113"/>
      <c r="CP36" s="113"/>
      <c r="CQ36" s="113"/>
      <c r="CR36" s="113"/>
      <c r="CS36" s="113"/>
      <c r="CT36" s="113"/>
      <c r="CU36" s="113"/>
      <c r="CV36" s="113"/>
      <c r="CW36" s="113"/>
    </row>
    <row r="37" spans="1:101" s="114" customFormat="1" x14ac:dyDescent="0.25">
      <c r="A37" s="110"/>
      <c r="B37" s="126" t="s">
        <v>37</v>
      </c>
      <c r="C37" s="260" t="s">
        <v>38</v>
      </c>
      <c r="D37" s="260"/>
      <c r="E37" s="116"/>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3"/>
      <c r="AH37" s="113"/>
      <c r="AI37" s="113"/>
      <c r="AJ37" s="113"/>
      <c r="AK37" s="113"/>
      <c r="AL37" s="113"/>
      <c r="AM37" s="113"/>
      <c r="AN37" s="113"/>
      <c r="AO37" s="113"/>
      <c r="AP37" s="113"/>
      <c r="AQ37" s="113"/>
      <c r="AR37" s="113"/>
      <c r="AS37" s="113"/>
      <c r="AT37" s="113"/>
      <c r="AU37" s="113"/>
      <c r="AV37" s="113"/>
      <c r="AW37" s="113"/>
      <c r="AX37" s="113"/>
      <c r="AY37" s="113"/>
      <c r="AZ37" s="113"/>
      <c r="BA37" s="113"/>
      <c r="BB37" s="113"/>
      <c r="BC37" s="113"/>
      <c r="BD37" s="113"/>
      <c r="BE37" s="113"/>
      <c r="BF37" s="113"/>
      <c r="BG37" s="113"/>
      <c r="BH37" s="113"/>
      <c r="BI37" s="113"/>
      <c r="BJ37" s="113"/>
      <c r="BK37" s="113"/>
      <c r="BL37" s="113"/>
      <c r="BM37" s="113"/>
      <c r="BN37" s="113"/>
      <c r="BO37" s="113"/>
      <c r="BP37" s="113"/>
      <c r="BQ37" s="113"/>
      <c r="BR37" s="113"/>
      <c r="BS37" s="113"/>
      <c r="BT37" s="113"/>
      <c r="BU37" s="113"/>
      <c r="BV37" s="113"/>
      <c r="BW37" s="113"/>
      <c r="BX37" s="113"/>
      <c r="BY37" s="113"/>
      <c r="BZ37" s="113"/>
      <c r="CA37" s="113"/>
      <c r="CB37" s="113"/>
      <c r="CC37" s="113"/>
      <c r="CD37" s="113"/>
      <c r="CE37" s="113"/>
      <c r="CF37" s="113"/>
      <c r="CG37" s="113"/>
      <c r="CH37" s="113"/>
      <c r="CI37" s="113"/>
      <c r="CJ37" s="113"/>
      <c r="CK37" s="113"/>
      <c r="CL37" s="113"/>
      <c r="CM37" s="113"/>
      <c r="CN37" s="113"/>
      <c r="CO37" s="113"/>
      <c r="CP37" s="113"/>
      <c r="CQ37" s="113"/>
      <c r="CR37" s="113"/>
      <c r="CS37" s="113"/>
      <c r="CT37" s="113"/>
      <c r="CU37" s="113"/>
      <c r="CV37" s="113"/>
      <c r="CW37" s="113"/>
    </row>
    <row r="38" spans="1:101" s="114" customFormat="1" x14ac:dyDescent="0.25">
      <c r="A38" s="110"/>
      <c r="B38" s="117"/>
      <c r="C38" s="151"/>
      <c r="D38" s="118"/>
      <c r="E38" s="119"/>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3"/>
      <c r="AK38" s="113"/>
      <c r="AL38" s="113"/>
      <c r="AM38" s="113"/>
      <c r="AN38" s="113"/>
      <c r="AO38" s="113"/>
      <c r="AP38" s="113"/>
      <c r="AQ38" s="113"/>
      <c r="AR38" s="113"/>
      <c r="AS38" s="113"/>
      <c r="AT38" s="113"/>
      <c r="AU38" s="113"/>
      <c r="AV38" s="113"/>
      <c r="AW38" s="113"/>
      <c r="AX38" s="113"/>
      <c r="AY38" s="113"/>
      <c r="AZ38" s="113"/>
      <c r="BA38" s="113"/>
      <c r="BB38" s="113"/>
      <c r="BC38" s="113"/>
      <c r="BD38" s="113"/>
      <c r="BE38" s="113"/>
      <c r="BF38" s="113"/>
      <c r="BG38" s="113"/>
      <c r="BH38" s="113"/>
      <c r="BI38" s="113"/>
      <c r="BJ38" s="113"/>
      <c r="BK38" s="113"/>
      <c r="BL38" s="113"/>
      <c r="BM38" s="113"/>
      <c r="BN38" s="113"/>
      <c r="BO38" s="113"/>
      <c r="BP38" s="113"/>
      <c r="BQ38" s="113"/>
      <c r="BR38" s="113"/>
      <c r="BS38" s="113"/>
      <c r="BT38" s="113"/>
      <c r="BU38" s="113"/>
      <c r="BV38" s="113"/>
      <c r="BW38" s="113"/>
      <c r="BX38" s="113"/>
      <c r="BY38" s="113"/>
      <c r="BZ38" s="113"/>
      <c r="CA38" s="113"/>
      <c r="CB38" s="113"/>
      <c r="CC38" s="113"/>
      <c r="CD38" s="113"/>
      <c r="CE38" s="113"/>
      <c r="CF38" s="113"/>
      <c r="CG38" s="113"/>
      <c r="CH38" s="113"/>
      <c r="CI38" s="113"/>
      <c r="CJ38" s="113"/>
      <c r="CK38" s="113"/>
      <c r="CL38" s="113"/>
      <c r="CM38" s="113"/>
      <c r="CN38" s="113"/>
      <c r="CO38" s="113"/>
      <c r="CP38" s="113"/>
      <c r="CQ38" s="113"/>
      <c r="CR38" s="113"/>
      <c r="CS38" s="113"/>
      <c r="CT38" s="113"/>
      <c r="CU38" s="113"/>
      <c r="CV38" s="113"/>
      <c r="CW38" s="113"/>
    </row>
    <row r="39" spans="1:101" s="114" customFormat="1" ht="63.75" customHeight="1" x14ac:dyDescent="0.25">
      <c r="A39" s="110"/>
      <c r="B39" s="127"/>
      <c r="C39" s="266" t="s">
        <v>39</v>
      </c>
      <c r="D39" s="266"/>
      <c r="E39" s="13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3"/>
      <c r="AK39" s="113"/>
      <c r="AL39" s="113"/>
      <c r="AM39" s="113"/>
      <c r="AN39" s="113"/>
      <c r="AO39" s="113"/>
      <c r="AP39" s="113"/>
      <c r="AQ39" s="113"/>
      <c r="AR39" s="113"/>
      <c r="AS39" s="113"/>
      <c r="AT39" s="113"/>
      <c r="AU39" s="113"/>
      <c r="AV39" s="113"/>
      <c r="AW39" s="113"/>
      <c r="AX39" s="113"/>
      <c r="AY39" s="113"/>
      <c r="AZ39" s="113"/>
      <c r="BA39" s="113"/>
      <c r="BB39" s="113"/>
      <c r="BC39" s="113"/>
      <c r="BD39" s="113"/>
      <c r="BE39" s="113"/>
      <c r="BF39" s="113"/>
      <c r="BG39" s="113"/>
      <c r="BH39" s="113"/>
      <c r="BI39" s="113"/>
      <c r="BJ39" s="113"/>
      <c r="BK39" s="113"/>
      <c r="BL39" s="113"/>
      <c r="BM39" s="113"/>
      <c r="BN39" s="113"/>
      <c r="BO39" s="113"/>
      <c r="BP39" s="113"/>
      <c r="BQ39" s="113"/>
      <c r="BR39" s="113"/>
      <c r="BS39" s="113"/>
      <c r="BT39" s="113"/>
      <c r="BU39" s="113"/>
      <c r="BV39" s="113"/>
      <c r="BW39" s="113"/>
      <c r="BX39" s="113"/>
      <c r="BY39" s="113"/>
      <c r="BZ39" s="113"/>
      <c r="CA39" s="113"/>
      <c r="CB39" s="113"/>
      <c r="CC39" s="113"/>
      <c r="CD39" s="113"/>
      <c r="CE39" s="113"/>
      <c r="CF39" s="113"/>
      <c r="CG39" s="113"/>
      <c r="CH39" s="113"/>
      <c r="CI39" s="113"/>
      <c r="CJ39" s="113"/>
      <c r="CK39" s="113"/>
      <c r="CL39" s="113"/>
      <c r="CM39" s="113"/>
      <c r="CN39" s="113"/>
      <c r="CO39" s="113"/>
      <c r="CP39" s="113"/>
      <c r="CQ39" s="113"/>
      <c r="CR39" s="113"/>
      <c r="CS39" s="113"/>
      <c r="CT39" s="113"/>
      <c r="CU39" s="113"/>
      <c r="CV39" s="113"/>
      <c r="CW39" s="113"/>
    </row>
    <row r="40" spans="1:101" s="114" customFormat="1" x14ac:dyDescent="0.25">
      <c r="A40" s="110"/>
      <c r="B40" s="128"/>
      <c r="C40" s="122"/>
      <c r="D40" s="125"/>
      <c r="E40" s="24"/>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C40" s="113"/>
      <c r="AD40" s="113"/>
      <c r="AE40" s="113"/>
      <c r="AF40" s="113"/>
      <c r="AG40" s="113"/>
      <c r="AH40" s="113"/>
      <c r="AI40" s="113"/>
      <c r="AJ40" s="113"/>
      <c r="AK40" s="113"/>
      <c r="AL40" s="113"/>
      <c r="AM40" s="113"/>
      <c r="AN40" s="113"/>
      <c r="AO40" s="113"/>
      <c r="AP40" s="113"/>
      <c r="AQ40" s="113"/>
      <c r="AR40" s="113"/>
      <c r="AS40" s="113"/>
      <c r="AT40" s="113"/>
      <c r="AU40" s="113"/>
      <c r="AV40" s="113"/>
      <c r="AW40" s="113"/>
      <c r="AX40" s="113"/>
      <c r="AY40" s="113"/>
      <c r="AZ40" s="113"/>
      <c r="BA40" s="113"/>
      <c r="BB40" s="113"/>
      <c r="BC40" s="113"/>
      <c r="BD40" s="113"/>
      <c r="BE40" s="113"/>
      <c r="BF40" s="113"/>
      <c r="BG40" s="113"/>
      <c r="BH40" s="113"/>
      <c r="BI40" s="113"/>
      <c r="BJ40" s="113"/>
      <c r="BK40" s="113"/>
      <c r="BL40" s="113"/>
      <c r="BM40" s="113"/>
      <c r="BN40" s="113"/>
      <c r="BO40" s="113"/>
      <c r="BP40" s="113"/>
      <c r="BQ40" s="113"/>
      <c r="BR40" s="113"/>
      <c r="BS40" s="113"/>
      <c r="BT40" s="113"/>
      <c r="BU40" s="113"/>
      <c r="BV40" s="113"/>
      <c r="BW40" s="113"/>
      <c r="BX40" s="113"/>
      <c r="BY40" s="113"/>
      <c r="BZ40" s="113"/>
      <c r="CA40" s="113"/>
      <c r="CB40" s="113"/>
      <c r="CC40" s="113"/>
      <c r="CD40" s="113"/>
      <c r="CE40" s="113"/>
      <c r="CF40" s="113"/>
      <c r="CG40" s="113"/>
      <c r="CH40" s="113"/>
      <c r="CI40" s="113"/>
      <c r="CJ40" s="113"/>
      <c r="CK40" s="113"/>
      <c r="CL40" s="113"/>
      <c r="CM40" s="113"/>
      <c r="CN40" s="113"/>
      <c r="CO40" s="113"/>
      <c r="CP40" s="113"/>
      <c r="CQ40" s="113"/>
      <c r="CR40" s="113"/>
      <c r="CS40" s="113"/>
      <c r="CT40" s="113"/>
      <c r="CU40" s="113"/>
      <c r="CV40" s="113"/>
      <c r="CW40" s="113"/>
    </row>
    <row r="41" spans="1:101" s="114" customFormat="1" x14ac:dyDescent="0.25">
      <c r="A41" s="110"/>
      <c r="B41" s="126" t="s">
        <v>40</v>
      </c>
      <c r="C41" s="260" t="s">
        <v>41</v>
      </c>
      <c r="D41" s="260"/>
      <c r="E41" s="116"/>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113"/>
      <c r="AT41" s="113"/>
      <c r="AU41" s="113"/>
      <c r="AV41" s="113"/>
      <c r="AW41" s="113"/>
      <c r="AX41" s="113"/>
      <c r="AY41" s="113"/>
      <c r="AZ41" s="113"/>
      <c r="BA41" s="113"/>
      <c r="BB41" s="113"/>
      <c r="BC41" s="113"/>
      <c r="BD41" s="113"/>
      <c r="BE41" s="113"/>
      <c r="BF41" s="113"/>
      <c r="BG41" s="113"/>
      <c r="BH41" s="113"/>
      <c r="BI41" s="113"/>
      <c r="BJ41" s="113"/>
      <c r="BK41" s="113"/>
      <c r="BL41" s="113"/>
      <c r="BM41" s="113"/>
      <c r="BN41" s="113"/>
      <c r="BO41" s="113"/>
      <c r="BP41" s="113"/>
      <c r="BQ41" s="113"/>
      <c r="BR41" s="113"/>
      <c r="BS41" s="113"/>
      <c r="BT41" s="113"/>
      <c r="BU41" s="113"/>
      <c r="BV41" s="113"/>
      <c r="BW41" s="113"/>
      <c r="BX41" s="113"/>
      <c r="BY41" s="113"/>
      <c r="BZ41" s="113"/>
      <c r="CA41" s="113"/>
      <c r="CB41" s="113"/>
      <c r="CC41" s="113"/>
      <c r="CD41" s="113"/>
      <c r="CE41" s="113"/>
      <c r="CF41" s="113"/>
      <c r="CG41" s="113"/>
      <c r="CH41" s="113"/>
      <c r="CI41" s="113"/>
      <c r="CJ41" s="113"/>
      <c r="CK41" s="113"/>
      <c r="CL41" s="113"/>
      <c r="CM41" s="113"/>
      <c r="CN41" s="113"/>
      <c r="CO41" s="113"/>
      <c r="CP41" s="113"/>
      <c r="CQ41" s="113"/>
      <c r="CR41" s="113"/>
      <c r="CS41" s="113"/>
      <c r="CT41" s="113"/>
      <c r="CU41" s="113"/>
      <c r="CV41" s="113"/>
      <c r="CW41" s="113"/>
    </row>
    <row r="42" spans="1:101" s="114" customFormat="1" x14ac:dyDescent="0.25">
      <c r="A42" s="110"/>
      <c r="B42" s="117"/>
      <c r="C42" s="151"/>
      <c r="D42" s="118"/>
      <c r="E42" s="119"/>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3"/>
      <c r="AK42" s="113"/>
      <c r="AL42" s="113"/>
      <c r="AM42" s="113"/>
      <c r="AN42" s="113"/>
      <c r="AO42" s="113"/>
      <c r="AP42" s="113"/>
      <c r="AQ42" s="113"/>
      <c r="AR42" s="113"/>
      <c r="AS42" s="113"/>
      <c r="AT42" s="113"/>
      <c r="AU42" s="113"/>
      <c r="AV42" s="113"/>
      <c r="AW42" s="113"/>
      <c r="AX42" s="113"/>
      <c r="AY42" s="113"/>
      <c r="AZ42" s="113"/>
      <c r="BA42" s="113"/>
      <c r="BB42" s="113"/>
      <c r="BC42" s="113"/>
      <c r="BD42" s="113"/>
      <c r="BE42" s="113"/>
      <c r="BF42" s="113"/>
      <c r="BG42" s="113"/>
      <c r="BH42" s="113"/>
      <c r="BI42" s="113"/>
      <c r="BJ42" s="113"/>
      <c r="BK42" s="113"/>
      <c r="BL42" s="113"/>
      <c r="BM42" s="113"/>
      <c r="BN42" s="113"/>
      <c r="BO42" s="113"/>
      <c r="BP42" s="113"/>
      <c r="BQ42" s="113"/>
      <c r="BR42" s="113"/>
      <c r="BS42" s="113"/>
      <c r="BT42" s="113"/>
      <c r="BU42" s="113"/>
      <c r="BV42" s="113"/>
      <c r="BW42" s="113"/>
      <c r="BX42" s="113"/>
      <c r="BY42" s="113"/>
      <c r="BZ42" s="113"/>
      <c r="CA42" s="113"/>
      <c r="CB42" s="113"/>
      <c r="CC42" s="113"/>
      <c r="CD42" s="113"/>
      <c r="CE42" s="113"/>
      <c r="CF42" s="113"/>
      <c r="CG42" s="113"/>
      <c r="CH42" s="113"/>
      <c r="CI42" s="113"/>
      <c r="CJ42" s="113"/>
      <c r="CK42" s="113"/>
      <c r="CL42" s="113"/>
      <c r="CM42" s="113"/>
      <c r="CN42" s="113"/>
      <c r="CO42" s="113"/>
      <c r="CP42" s="113"/>
      <c r="CQ42" s="113"/>
      <c r="CR42" s="113"/>
      <c r="CS42" s="113"/>
      <c r="CT42" s="113"/>
      <c r="CU42" s="113"/>
      <c r="CV42" s="113"/>
      <c r="CW42" s="113"/>
    </row>
    <row r="43" spans="1:101" s="114" customFormat="1" ht="57.75" customHeight="1" x14ac:dyDescent="0.25">
      <c r="A43" s="110"/>
      <c r="B43" s="127"/>
      <c r="C43" s="266" t="s">
        <v>42</v>
      </c>
      <c r="D43" s="266"/>
      <c r="E43" s="13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3"/>
      <c r="AK43" s="113"/>
      <c r="AL43" s="113"/>
      <c r="AM43" s="113"/>
      <c r="AN43" s="113"/>
      <c r="AO43" s="113"/>
      <c r="AP43" s="113"/>
      <c r="AQ43" s="113"/>
      <c r="AR43" s="113"/>
      <c r="AS43" s="113"/>
      <c r="AT43" s="113"/>
      <c r="AU43" s="113"/>
      <c r="AV43" s="113"/>
      <c r="AW43" s="113"/>
      <c r="AX43" s="113"/>
      <c r="AY43" s="113"/>
      <c r="AZ43" s="113"/>
      <c r="BA43" s="113"/>
      <c r="BB43" s="113"/>
      <c r="BC43" s="113"/>
      <c r="BD43" s="113"/>
      <c r="BE43" s="113"/>
      <c r="BF43" s="113"/>
      <c r="BG43" s="113"/>
      <c r="BH43" s="113"/>
      <c r="BI43" s="113"/>
      <c r="BJ43" s="113"/>
      <c r="BK43" s="113"/>
      <c r="BL43" s="113"/>
      <c r="BM43" s="113"/>
      <c r="BN43" s="113"/>
      <c r="BO43" s="113"/>
      <c r="BP43" s="113"/>
      <c r="BQ43" s="113"/>
      <c r="BR43" s="113"/>
      <c r="BS43" s="113"/>
      <c r="BT43" s="113"/>
      <c r="BU43" s="113"/>
      <c r="BV43" s="113"/>
      <c r="BW43" s="113"/>
      <c r="BX43" s="113"/>
      <c r="BY43" s="113"/>
      <c r="BZ43" s="113"/>
      <c r="CA43" s="113"/>
      <c r="CB43" s="113"/>
      <c r="CC43" s="113"/>
      <c r="CD43" s="113"/>
      <c r="CE43" s="113"/>
      <c r="CF43" s="113"/>
      <c r="CG43" s="113"/>
      <c r="CH43" s="113"/>
      <c r="CI43" s="113"/>
      <c r="CJ43" s="113"/>
      <c r="CK43" s="113"/>
      <c r="CL43" s="113"/>
      <c r="CM43" s="113"/>
      <c r="CN43" s="113"/>
      <c r="CO43" s="113"/>
      <c r="CP43" s="113"/>
      <c r="CQ43" s="113"/>
      <c r="CR43" s="113"/>
      <c r="CS43" s="113"/>
      <c r="CT43" s="113"/>
      <c r="CU43" s="113"/>
      <c r="CV43" s="113"/>
      <c r="CW43" s="113"/>
    </row>
    <row r="44" spans="1:101" s="114" customFormat="1" x14ac:dyDescent="0.25">
      <c r="A44" s="110"/>
      <c r="B44" s="128"/>
      <c r="C44" s="122"/>
      <c r="D44" s="125"/>
      <c r="E44" s="24"/>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3"/>
      <c r="AK44" s="113"/>
      <c r="AL44" s="113"/>
      <c r="AM44" s="113"/>
      <c r="AN44" s="113"/>
      <c r="AO44" s="113"/>
      <c r="AP44" s="113"/>
      <c r="AQ44" s="113"/>
      <c r="AR44" s="113"/>
      <c r="AS44" s="113"/>
      <c r="AT44" s="113"/>
      <c r="AU44" s="113"/>
      <c r="AV44" s="113"/>
      <c r="AW44" s="113"/>
      <c r="AX44" s="113"/>
      <c r="AY44" s="113"/>
      <c r="AZ44" s="113"/>
      <c r="BA44" s="113"/>
      <c r="BB44" s="113"/>
      <c r="BC44" s="113"/>
      <c r="BD44" s="113"/>
      <c r="BE44" s="113"/>
      <c r="BF44" s="113"/>
      <c r="BG44" s="113"/>
      <c r="BH44" s="113"/>
      <c r="BI44" s="113"/>
      <c r="BJ44" s="113"/>
      <c r="BK44" s="113"/>
      <c r="BL44" s="113"/>
      <c r="BM44" s="113"/>
      <c r="BN44" s="113"/>
      <c r="BO44" s="113"/>
      <c r="BP44" s="113"/>
      <c r="BQ44" s="113"/>
      <c r="BR44" s="113"/>
      <c r="BS44" s="113"/>
      <c r="BT44" s="113"/>
      <c r="BU44" s="113"/>
      <c r="BV44" s="113"/>
      <c r="BW44" s="113"/>
      <c r="BX44" s="113"/>
      <c r="BY44" s="113"/>
      <c r="BZ44" s="113"/>
      <c r="CA44" s="113"/>
      <c r="CB44" s="113"/>
      <c r="CC44" s="113"/>
      <c r="CD44" s="113"/>
      <c r="CE44" s="113"/>
      <c r="CF44" s="113"/>
      <c r="CG44" s="113"/>
      <c r="CH44" s="113"/>
      <c r="CI44" s="113"/>
      <c r="CJ44" s="113"/>
      <c r="CK44" s="113"/>
      <c r="CL44" s="113"/>
      <c r="CM44" s="113"/>
      <c r="CN44" s="113"/>
      <c r="CO44" s="113"/>
      <c r="CP44" s="113"/>
      <c r="CQ44" s="113"/>
      <c r="CR44" s="113"/>
      <c r="CS44" s="113"/>
      <c r="CT44" s="113"/>
      <c r="CU44" s="113"/>
      <c r="CV44" s="113"/>
      <c r="CW44" s="113"/>
    </row>
    <row r="45" spans="1:101" s="114" customFormat="1" x14ac:dyDescent="0.25">
      <c r="A45" s="110"/>
      <c r="B45" s="126" t="s">
        <v>43</v>
      </c>
      <c r="C45" s="260" t="s">
        <v>44</v>
      </c>
      <c r="D45" s="260"/>
      <c r="E45" s="116"/>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c r="AI45" s="113"/>
      <c r="AJ45" s="113"/>
      <c r="AK45" s="113"/>
      <c r="AL45" s="113"/>
      <c r="AM45" s="113"/>
      <c r="AN45" s="113"/>
      <c r="AO45" s="113"/>
      <c r="AP45" s="113"/>
      <c r="AQ45" s="113"/>
      <c r="AR45" s="113"/>
      <c r="AS45" s="113"/>
      <c r="AT45" s="113"/>
      <c r="AU45" s="113"/>
      <c r="AV45" s="113"/>
      <c r="AW45" s="113"/>
      <c r="AX45" s="113"/>
      <c r="AY45" s="113"/>
      <c r="AZ45" s="113"/>
      <c r="BA45" s="113"/>
      <c r="BB45" s="113"/>
      <c r="BC45" s="113"/>
      <c r="BD45" s="113"/>
      <c r="BE45" s="113"/>
      <c r="BF45" s="113"/>
      <c r="BG45" s="113"/>
      <c r="BH45" s="113"/>
      <c r="BI45" s="113"/>
      <c r="BJ45" s="113"/>
      <c r="BK45" s="113"/>
      <c r="BL45" s="113"/>
      <c r="BM45" s="113"/>
      <c r="BN45" s="113"/>
      <c r="BO45" s="113"/>
      <c r="BP45" s="113"/>
      <c r="BQ45" s="113"/>
      <c r="BR45" s="113"/>
      <c r="BS45" s="113"/>
      <c r="BT45" s="113"/>
      <c r="BU45" s="113"/>
      <c r="BV45" s="113"/>
      <c r="BW45" s="113"/>
      <c r="BX45" s="113"/>
      <c r="BY45" s="113"/>
      <c r="BZ45" s="113"/>
      <c r="CA45" s="113"/>
      <c r="CB45" s="113"/>
      <c r="CC45" s="113"/>
      <c r="CD45" s="113"/>
      <c r="CE45" s="113"/>
      <c r="CF45" s="113"/>
      <c r="CG45" s="113"/>
      <c r="CH45" s="113"/>
      <c r="CI45" s="113"/>
      <c r="CJ45" s="113"/>
      <c r="CK45" s="113"/>
      <c r="CL45" s="113"/>
      <c r="CM45" s="113"/>
      <c r="CN45" s="113"/>
      <c r="CO45" s="113"/>
      <c r="CP45" s="113"/>
      <c r="CQ45" s="113"/>
      <c r="CR45" s="113"/>
      <c r="CS45" s="113"/>
      <c r="CT45" s="113"/>
      <c r="CU45" s="113"/>
      <c r="CV45" s="113"/>
      <c r="CW45" s="113"/>
    </row>
    <row r="46" spans="1:101" s="114" customFormat="1" x14ac:dyDescent="0.25">
      <c r="A46" s="110"/>
      <c r="B46" s="117"/>
      <c r="C46" s="151"/>
      <c r="D46" s="118"/>
      <c r="E46" s="119"/>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c r="AH46" s="113"/>
      <c r="AI46" s="113"/>
      <c r="AJ46" s="113"/>
      <c r="AK46" s="113"/>
      <c r="AL46" s="113"/>
      <c r="AM46" s="113"/>
      <c r="AN46" s="113"/>
      <c r="AO46" s="113"/>
      <c r="AP46" s="113"/>
      <c r="AQ46" s="113"/>
      <c r="AR46" s="113"/>
      <c r="AS46" s="113"/>
      <c r="AT46" s="113"/>
      <c r="AU46" s="113"/>
      <c r="AV46" s="113"/>
      <c r="AW46" s="113"/>
      <c r="AX46" s="113"/>
      <c r="AY46" s="113"/>
      <c r="AZ46" s="113"/>
      <c r="BA46" s="113"/>
      <c r="BB46" s="113"/>
      <c r="BC46" s="113"/>
      <c r="BD46" s="113"/>
      <c r="BE46" s="113"/>
      <c r="BF46" s="113"/>
      <c r="BG46" s="113"/>
      <c r="BH46" s="113"/>
      <c r="BI46" s="113"/>
      <c r="BJ46" s="113"/>
      <c r="BK46" s="113"/>
      <c r="BL46" s="113"/>
      <c r="BM46" s="113"/>
      <c r="BN46" s="113"/>
      <c r="BO46" s="113"/>
      <c r="BP46" s="113"/>
      <c r="BQ46" s="113"/>
      <c r="BR46" s="113"/>
      <c r="BS46" s="113"/>
      <c r="BT46" s="113"/>
      <c r="BU46" s="113"/>
      <c r="BV46" s="113"/>
      <c r="BW46" s="113"/>
      <c r="BX46" s="113"/>
      <c r="BY46" s="113"/>
      <c r="BZ46" s="113"/>
      <c r="CA46" s="113"/>
      <c r="CB46" s="113"/>
      <c r="CC46" s="113"/>
      <c r="CD46" s="113"/>
      <c r="CE46" s="113"/>
      <c r="CF46" s="113"/>
      <c r="CG46" s="113"/>
      <c r="CH46" s="113"/>
      <c r="CI46" s="113"/>
      <c r="CJ46" s="113"/>
      <c r="CK46" s="113"/>
      <c r="CL46" s="113"/>
      <c r="CM46" s="113"/>
      <c r="CN46" s="113"/>
      <c r="CO46" s="113"/>
      <c r="CP46" s="113"/>
      <c r="CQ46" s="113"/>
      <c r="CR46" s="113"/>
      <c r="CS46" s="113"/>
      <c r="CT46" s="113"/>
      <c r="CU46" s="113"/>
      <c r="CV46" s="113"/>
      <c r="CW46" s="113"/>
    </row>
    <row r="47" spans="1:101" s="114" customFormat="1" ht="30.75" customHeight="1" x14ac:dyDescent="0.25">
      <c r="A47" s="110"/>
      <c r="B47" s="127"/>
      <c r="C47" s="259" t="s">
        <v>45</v>
      </c>
      <c r="D47" s="259"/>
      <c r="E47" s="121"/>
      <c r="F47" s="113"/>
      <c r="G47" s="113"/>
      <c r="H47" s="113"/>
      <c r="I47" s="113"/>
      <c r="J47" s="113"/>
      <c r="K47" s="113"/>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3"/>
      <c r="AI47" s="113"/>
      <c r="AJ47" s="113"/>
      <c r="AK47" s="113"/>
      <c r="AL47" s="113"/>
      <c r="AM47" s="113"/>
      <c r="AN47" s="113"/>
      <c r="AO47" s="113"/>
      <c r="AP47" s="113"/>
      <c r="AQ47" s="113"/>
      <c r="AR47" s="113"/>
      <c r="AS47" s="113"/>
      <c r="AT47" s="113"/>
      <c r="AU47" s="113"/>
      <c r="AV47" s="113"/>
      <c r="AW47" s="113"/>
      <c r="AX47" s="113"/>
      <c r="AY47" s="113"/>
      <c r="AZ47" s="113"/>
      <c r="BA47" s="113"/>
      <c r="BB47" s="113"/>
      <c r="BC47" s="113"/>
      <c r="BD47" s="113"/>
      <c r="BE47" s="113"/>
      <c r="BF47" s="113"/>
      <c r="BG47" s="113"/>
      <c r="BH47" s="113"/>
      <c r="BI47" s="113"/>
      <c r="BJ47" s="113"/>
      <c r="BK47" s="113"/>
      <c r="BL47" s="113"/>
      <c r="BM47" s="113"/>
      <c r="BN47" s="113"/>
      <c r="BO47" s="113"/>
      <c r="BP47" s="113"/>
      <c r="BQ47" s="113"/>
      <c r="BR47" s="113"/>
      <c r="BS47" s="113"/>
      <c r="BT47" s="113"/>
      <c r="BU47" s="113"/>
      <c r="BV47" s="113"/>
      <c r="BW47" s="113"/>
      <c r="BX47" s="113"/>
      <c r="BY47" s="113"/>
      <c r="BZ47" s="113"/>
      <c r="CA47" s="113"/>
      <c r="CB47" s="113"/>
      <c r="CC47" s="113"/>
      <c r="CD47" s="113"/>
      <c r="CE47" s="113"/>
      <c r="CF47" s="113"/>
      <c r="CG47" s="113"/>
      <c r="CH47" s="113"/>
      <c r="CI47" s="113"/>
      <c r="CJ47" s="113"/>
      <c r="CK47" s="113"/>
      <c r="CL47" s="113"/>
      <c r="CM47" s="113"/>
      <c r="CN47" s="113"/>
      <c r="CO47" s="113"/>
      <c r="CP47" s="113"/>
      <c r="CQ47" s="113"/>
      <c r="CR47" s="113"/>
      <c r="CS47" s="113"/>
      <c r="CT47" s="113"/>
      <c r="CU47" s="113"/>
      <c r="CV47" s="113"/>
      <c r="CW47" s="113"/>
    </row>
    <row r="48" spans="1:101" s="114" customFormat="1" x14ac:dyDescent="0.25">
      <c r="A48" s="110"/>
      <c r="B48" s="128"/>
      <c r="C48" s="122"/>
      <c r="D48" s="125"/>
      <c r="E48" s="24"/>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c r="AD48" s="113"/>
      <c r="AE48" s="113"/>
      <c r="AF48" s="113"/>
      <c r="AG48" s="113"/>
      <c r="AH48" s="113"/>
      <c r="AI48" s="113"/>
      <c r="AJ48" s="113"/>
      <c r="AK48" s="113"/>
      <c r="AL48" s="113"/>
      <c r="AM48" s="113"/>
      <c r="AN48" s="113"/>
      <c r="AO48" s="113"/>
      <c r="AP48" s="113"/>
      <c r="AQ48" s="113"/>
      <c r="AR48" s="113"/>
      <c r="AS48" s="113"/>
      <c r="AT48" s="113"/>
      <c r="AU48" s="113"/>
      <c r="AV48" s="113"/>
      <c r="AW48" s="113"/>
      <c r="AX48" s="113"/>
      <c r="AY48" s="113"/>
      <c r="AZ48" s="113"/>
      <c r="BA48" s="113"/>
      <c r="BB48" s="113"/>
      <c r="BC48" s="113"/>
      <c r="BD48" s="113"/>
      <c r="BE48" s="113"/>
      <c r="BF48" s="113"/>
      <c r="BG48" s="113"/>
      <c r="BH48" s="113"/>
      <c r="BI48" s="113"/>
      <c r="BJ48" s="113"/>
      <c r="BK48" s="113"/>
      <c r="BL48" s="113"/>
      <c r="BM48" s="113"/>
      <c r="BN48" s="113"/>
      <c r="BO48" s="113"/>
      <c r="BP48" s="113"/>
      <c r="BQ48" s="113"/>
      <c r="BR48" s="113"/>
      <c r="BS48" s="113"/>
      <c r="BT48" s="113"/>
      <c r="BU48" s="113"/>
      <c r="BV48" s="113"/>
      <c r="BW48" s="113"/>
      <c r="BX48" s="113"/>
      <c r="BY48" s="113"/>
      <c r="BZ48" s="113"/>
      <c r="CA48" s="113"/>
      <c r="CB48" s="113"/>
      <c r="CC48" s="113"/>
      <c r="CD48" s="113"/>
      <c r="CE48" s="113"/>
      <c r="CF48" s="113"/>
      <c r="CG48" s="113"/>
      <c r="CH48" s="113"/>
      <c r="CI48" s="113"/>
      <c r="CJ48" s="113"/>
      <c r="CK48" s="113"/>
      <c r="CL48" s="113"/>
      <c r="CM48" s="113"/>
      <c r="CN48" s="113"/>
      <c r="CO48" s="113"/>
      <c r="CP48" s="113"/>
      <c r="CQ48" s="113"/>
      <c r="CR48" s="113"/>
      <c r="CS48" s="113"/>
      <c r="CT48" s="113"/>
      <c r="CU48" s="113"/>
      <c r="CV48" s="113"/>
      <c r="CW48" s="113"/>
    </row>
    <row r="49" spans="1:101" s="114" customFormat="1" ht="15.75" customHeight="1" x14ac:dyDescent="0.25">
      <c r="A49" s="110"/>
      <c r="B49" s="126" t="s">
        <v>46</v>
      </c>
      <c r="C49" s="260" t="s">
        <v>47</v>
      </c>
      <c r="D49" s="260"/>
      <c r="E49" s="116"/>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3"/>
      <c r="AH49" s="113"/>
      <c r="AI49" s="113"/>
      <c r="AJ49" s="113"/>
      <c r="AK49" s="113"/>
      <c r="AL49" s="113"/>
      <c r="AM49" s="113"/>
      <c r="AN49" s="113"/>
      <c r="AO49" s="113"/>
      <c r="AP49" s="113"/>
      <c r="AQ49" s="113"/>
      <c r="AR49" s="113"/>
      <c r="AS49" s="113"/>
      <c r="AT49" s="113"/>
      <c r="AU49" s="113"/>
      <c r="AV49" s="113"/>
      <c r="AW49" s="113"/>
      <c r="AX49" s="113"/>
      <c r="AY49" s="113"/>
      <c r="AZ49" s="113"/>
      <c r="BA49" s="113"/>
      <c r="BB49" s="113"/>
      <c r="BC49" s="113"/>
      <c r="BD49" s="113"/>
      <c r="BE49" s="113"/>
      <c r="BF49" s="113"/>
      <c r="BG49" s="113"/>
      <c r="BH49" s="113"/>
      <c r="BI49" s="113"/>
      <c r="BJ49" s="113"/>
      <c r="BK49" s="113"/>
      <c r="BL49" s="113"/>
      <c r="BM49" s="113"/>
      <c r="BN49" s="113"/>
      <c r="BO49" s="113"/>
      <c r="BP49" s="113"/>
      <c r="BQ49" s="113"/>
      <c r="BR49" s="113"/>
      <c r="BS49" s="113"/>
      <c r="BT49" s="113"/>
      <c r="BU49" s="113"/>
      <c r="BV49" s="113"/>
      <c r="BW49" s="113"/>
      <c r="BX49" s="113"/>
      <c r="BY49" s="113"/>
      <c r="BZ49" s="113"/>
      <c r="CA49" s="113"/>
      <c r="CB49" s="113"/>
      <c r="CC49" s="113"/>
      <c r="CD49" s="113"/>
      <c r="CE49" s="113"/>
      <c r="CF49" s="113"/>
      <c r="CG49" s="113"/>
      <c r="CH49" s="113"/>
      <c r="CI49" s="113"/>
      <c r="CJ49" s="113"/>
      <c r="CK49" s="113"/>
      <c r="CL49" s="113"/>
      <c r="CM49" s="113"/>
      <c r="CN49" s="113"/>
      <c r="CO49" s="113"/>
      <c r="CP49" s="113"/>
      <c r="CQ49" s="113"/>
      <c r="CR49" s="113"/>
      <c r="CS49" s="113"/>
      <c r="CT49" s="113"/>
      <c r="CU49" s="113"/>
      <c r="CV49" s="113"/>
      <c r="CW49" s="113"/>
    </row>
    <row r="50" spans="1:101" s="114" customFormat="1" x14ac:dyDescent="0.25">
      <c r="A50" s="110"/>
      <c r="B50" s="117"/>
      <c r="C50" s="151"/>
      <c r="D50" s="118"/>
      <c r="E50" s="119"/>
      <c r="F50" s="113"/>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3"/>
      <c r="AK50" s="113"/>
      <c r="AL50" s="113"/>
      <c r="AM50" s="113"/>
      <c r="AN50" s="113"/>
      <c r="AO50" s="113"/>
      <c r="AP50" s="113"/>
      <c r="AQ50" s="113"/>
      <c r="AR50" s="113"/>
      <c r="AS50" s="113"/>
      <c r="AT50" s="113"/>
      <c r="AU50" s="113"/>
      <c r="AV50" s="113"/>
      <c r="AW50" s="113"/>
      <c r="AX50" s="113"/>
      <c r="AY50" s="113"/>
      <c r="AZ50" s="113"/>
      <c r="BA50" s="113"/>
      <c r="BB50" s="113"/>
      <c r="BC50" s="113"/>
      <c r="BD50" s="113"/>
      <c r="BE50" s="113"/>
      <c r="BF50" s="113"/>
      <c r="BG50" s="113"/>
      <c r="BH50" s="113"/>
      <c r="BI50" s="113"/>
      <c r="BJ50" s="113"/>
      <c r="BK50" s="113"/>
      <c r="BL50" s="113"/>
      <c r="BM50" s="113"/>
      <c r="BN50" s="113"/>
      <c r="BO50" s="113"/>
      <c r="BP50" s="113"/>
      <c r="BQ50" s="113"/>
      <c r="BR50" s="113"/>
      <c r="BS50" s="113"/>
      <c r="BT50" s="113"/>
      <c r="BU50" s="113"/>
      <c r="BV50" s="113"/>
      <c r="BW50" s="113"/>
      <c r="BX50" s="113"/>
      <c r="BY50" s="113"/>
      <c r="BZ50" s="113"/>
      <c r="CA50" s="113"/>
      <c r="CB50" s="113"/>
      <c r="CC50" s="113"/>
      <c r="CD50" s="113"/>
      <c r="CE50" s="113"/>
      <c r="CF50" s="113"/>
      <c r="CG50" s="113"/>
      <c r="CH50" s="113"/>
      <c r="CI50" s="113"/>
      <c r="CJ50" s="113"/>
      <c r="CK50" s="113"/>
      <c r="CL50" s="113"/>
      <c r="CM50" s="113"/>
      <c r="CN50" s="113"/>
      <c r="CO50" s="113"/>
      <c r="CP50" s="113"/>
      <c r="CQ50" s="113"/>
      <c r="CR50" s="113"/>
      <c r="CS50" s="113"/>
      <c r="CT50" s="113"/>
      <c r="CU50" s="113"/>
      <c r="CV50" s="113"/>
      <c r="CW50" s="113"/>
    </row>
    <row r="51" spans="1:101" s="114" customFormat="1" ht="39" customHeight="1" x14ac:dyDescent="0.25">
      <c r="A51" s="110"/>
      <c r="B51" s="120"/>
      <c r="C51" s="261" t="s">
        <v>48</v>
      </c>
      <c r="D51" s="261"/>
      <c r="E51" s="121"/>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113"/>
      <c r="AE51" s="113"/>
      <c r="AF51" s="113"/>
      <c r="AG51" s="113"/>
      <c r="AH51" s="113"/>
      <c r="AI51" s="113"/>
      <c r="AJ51" s="113"/>
      <c r="AK51" s="113"/>
      <c r="AL51" s="113"/>
      <c r="AM51" s="113"/>
      <c r="AN51" s="113"/>
      <c r="AO51" s="113"/>
      <c r="AP51" s="113"/>
      <c r="AQ51" s="113"/>
      <c r="AR51" s="113"/>
      <c r="AS51" s="113"/>
      <c r="AT51" s="113"/>
      <c r="AU51" s="113"/>
      <c r="AV51" s="113"/>
      <c r="AW51" s="113"/>
      <c r="AX51" s="113"/>
      <c r="AY51" s="113"/>
      <c r="AZ51" s="113"/>
      <c r="BA51" s="113"/>
      <c r="BB51" s="113"/>
      <c r="BC51" s="113"/>
      <c r="BD51" s="113"/>
      <c r="BE51" s="113"/>
      <c r="BF51" s="113"/>
      <c r="BG51" s="113"/>
      <c r="BH51" s="113"/>
      <c r="BI51" s="113"/>
      <c r="BJ51" s="113"/>
      <c r="BK51" s="113"/>
      <c r="BL51" s="113"/>
      <c r="BM51" s="113"/>
      <c r="BN51" s="113"/>
      <c r="BO51" s="113"/>
      <c r="BP51" s="113"/>
      <c r="BQ51" s="113"/>
      <c r="BR51" s="113"/>
      <c r="BS51" s="113"/>
      <c r="BT51" s="113"/>
      <c r="BU51" s="113"/>
      <c r="BV51" s="113"/>
      <c r="BW51" s="113"/>
      <c r="BX51" s="113"/>
      <c r="BY51" s="113"/>
      <c r="BZ51" s="113"/>
      <c r="CA51" s="113"/>
      <c r="CB51" s="113"/>
      <c r="CC51" s="113"/>
      <c r="CD51" s="113"/>
      <c r="CE51" s="113"/>
      <c r="CF51" s="113"/>
      <c r="CG51" s="113"/>
      <c r="CH51" s="113"/>
      <c r="CI51" s="113"/>
      <c r="CJ51" s="113"/>
      <c r="CK51" s="113"/>
      <c r="CL51" s="113"/>
      <c r="CM51" s="113"/>
      <c r="CN51" s="113"/>
      <c r="CO51" s="113"/>
      <c r="CP51" s="113"/>
      <c r="CQ51" s="113"/>
      <c r="CR51" s="113"/>
      <c r="CS51" s="113"/>
      <c r="CT51" s="113"/>
      <c r="CU51" s="113"/>
      <c r="CV51" s="113"/>
      <c r="CW51" s="113"/>
    </row>
    <row r="52" spans="1:101" s="114" customFormat="1" ht="11.25" customHeight="1" x14ac:dyDescent="0.25">
      <c r="A52" s="110"/>
      <c r="B52" s="134"/>
      <c r="C52" s="135"/>
      <c r="D52" s="136"/>
      <c r="E52" s="24"/>
      <c r="F52" s="113"/>
      <c r="G52" s="113"/>
      <c r="H52" s="113"/>
      <c r="I52" s="113"/>
      <c r="J52" s="113"/>
      <c r="K52" s="113"/>
      <c r="L52" s="113"/>
      <c r="M52" s="113"/>
      <c r="N52" s="113"/>
      <c r="O52" s="113"/>
      <c r="P52" s="113"/>
      <c r="Q52" s="113"/>
      <c r="R52" s="113"/>
      <c r="S52" s="113"/>
      <c r="T52" s="113"/>
      <c r="U52" s="113"/>
      <c r="V52" s="113"/>
      <c r="W52" s="113"/>
      <c r="X52" s="113"/>
      <c r="Y52" s="113"/>
      <c r="Z52" s="113"/>
      <c r="AA52" s="113"/>
      <c r="AB52" s="113"/>
      <c r="AC52" s="113"/>
      <c r="AD52" s="113"/>
      <c r="AE52" s="113"/>
      <c r="AF52" s="113"/>
      <c r="AG52" s="113"/>
      <c r="AH52" s="113"/>
      <c r="AI52" s="113"/>
      <c r="AJ52" s="113"/>
      <c r="AK52" s="113"/>
      <c r="AL52" s="113"/>
      <c r="AM52" s="113"/>
      <c r="AN52" s="113"/>
      <c r="AO52" s="113"/>
      <c r="AP52" s="113"/>
      <c r="AQ52" s="113"/>
      <c r="AR52" s="113"/>
      <c r="AS52" s="113"/>
      <c r="AT52" s="113"/>
      <c r="AU52" s="113"/>
      <c r="AV52" s="113"/>
      <c r="AW52" s="113"/>
      <c r="AX52" s="113"/>
      <c r="AY52" s="113"/>
      <c r="AZ52" s="113"/>
      <c r="BA52" s="113"/>
      <c r="BB52" s="113"/>
      <c r="BC52" s="113"/>
      <c r="BD52" s="113"/>
      <c r="BE52" s="113"/>
      <c r="BF52" s="113"/>
      <c r="BG52" s="113"/>
      <c r="BH52" s="113"/>
      <c r="BI52" s="113"/>
      <c r="BJ52" s="113"/>
      <c r="BK52" s="113"/>
      <c r="BL52" s="113"/>
      <c r="BM52" s="113"/>
      <c r="BN52" s="113"/>
      <c r="BO52" s="113"/>
      <c r="BP52" s="113"/>
      <c r="BQ52" s="113"/>
      <c r="BR52" s="113"/>
      <c r="BS52" s="113"/>
      <c r="BT52" s="113"/>
      <c r="BU52" s="113"/>
      <c r="BV52" s="113"/>
      <c r="BW52" s="113"/>
      <c r="BX52" s="113"/>
      <c r="BY52" s="113"/>
      <c r="BZ52" s="113"/>
      <c r="CA52" s="113"/>
      <c r="CB52" s="113"/>
      <c r="CC52" s="113"/>
      <c r="CD52" s="113"/>
      <c r="CE52" s="113"/>
      <c r="CF52" s="113"/>
      <c r="CG52" s="113"/>
      <c r="CH52" s="113"/>
      <c r="CI52" s="113"/>
      <c r="CJ52" s="113"/>
      <c r="CK52" s="113"/>
      <c r="CL52" s="113"/>
      <c r="CM52" s="113"/>
      <c r="CN52" s="113"/>
      <c r="CO52" s="113"/>
      <c r="CP52" s="113"/>
      <c r="CQ52" s="113"/>
      <c r="CR52" s="113"/>
      <c r="CS52" s="113"/>
      <c r="CT52" s="113"/>
      <c r="CU52" s="113"/>
      <c r="CV52" s="113"/>
      <c r="CW52" s="113"/>
    </row>
    <row r="53" spans="1:101" s="114" customFormat="1" x14ac:dyDescent="0.25">
      <c r="A53" s="110"/>
      <c r="B53" s="126" t="s">
        <v>49</v>
      </c>
      <c r="C53" s="260" t="s">
        <v>50</v>
      </c>
      <c r="D53" s="260"/>
      <c r="E53" s="116"/>
      <c r="F53" s="11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c r="AD53" s="113"/>
      <c r="AE53" s="113"/>
      <c r="AF53" s="113"/>
      <c r="AG53" s="113"/>
      <c r="AH53" s="113"/>
      <c r="AI53" s="113"/>
      <c r="AJ53" s="113"/>
      <c r="AK53" s="113"/>
      <c r="AL53" s="113"/>
      <c r="AM53" s="113"/>
      <c r="AN53" s="113"/>
      <c r="AO53" s="113"/>
      <c r="AP53" s="113"/>
      <c r="AQ53" s="113"/>
      <c r="AR53" s="113"/>
      <c r="AS53" s="113"/>
      <c r="AT53" s="113"/>
      <c r="AU53" s="113"/>
      <c r="AV53" s="113"/>
      <c r="AW53" s="113"/>
      <c r="AX53" s="113"/>
      <c r="AY53" s="113"/>
      <c r="AZ53" s="113"/>
      <c r="BA53" s="113"/>
      <c r="BB53" s="113"/>
      <c r="BC53" s="113"/>
      <c r="BD53" s="113"/>
      <c r="BE53" s="113"/>
      <c r="BF53" s="113"/>
      <c r="BG53" s="113"/>
      <c r="BH53" s="113"/>
      <c r="BI53" s="113"/>
      <c r="BJ53" s="113"/>
      <c r="BK53" s="113"/>
      <c r="BL53" s="113"/>
      <c r="BM53" s="113"/>
      <c r="BN53" s="113"/>
      <c r="BO53" s="113"/>
      <c r="BP53" s="113"/>
      <c r="BQ53" s="113"/>
      <c r="BR53" s="113"/>
      <c r="BS53" s="113"/>
      <c r="BT53" s="113"/>
      <c r="BU53" s="113"/>
      <c r="BV53" s="113"/>
      <c r="BW53" s="113"/>
      <c r="BX53" s="113"/>
      <c r="BY53" s="113"/>
      <c r="BZ53" s="113"/>
      <c r="CA53" s="113"/>
      <c r="CB53" s="113"/>
      <c r="CC53" s="113"/>
      <c r="CD53" s="113"/>
      <c r="CE53" s="113"/>
      <c r="CF53" s="113"/>
      <c r="CG53" s="113"/>
      <c r="CH53" s="113"/>
      <c r="CI53" s="113"/>
      <c r="CJ53" s="113"/>
      <c r="CK53" s="113"/>
      <c r="CL53" s="113"/>
      <c r="CM53" s="113"/>
      <c r="CN53" s="113"/>
      <c r="CO53" s="113"/>
      <c r="CP53" s="113"/>
      <c r="CQ53" s="113"/>
      <c r="CR53" s="113"/>
      <c r="CS53" s="113"/>
      <c r="CT53" s="113"/>
      <c r="CU53" s="113"/>
      <c r="CV53" s="113"/>
      <c r="CW53" s="113"/>
    </row>
    <row r="54" spans="1:101" s="114" customFormat="1" x14ac:dyDescent="0.25">
      <c r="A54" s="110"/>
      <c r="B54" s="117"/>
      <c r="C54" s="151"/>
      <c r="D54" s="118"/>
      <c r="E54" s="119"/>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3"/>
      <c r="AK54" s="113"/>
      <c r="AL54" s="113"/>
      <c r="AM54" s="113"/>
      <c r="AN54" s="113"/>
      <c r="AO54" s="113"/>
      <c r="AP54" s="113"/>
      <c r="AQ54" s="113"/>
      <c r="AR54" s="113"/>
      <c r="AS54" s="113"/>
      <c r="AT54" s="113"/>
      <c r="AU54" s="113"/>
      <c r="AV54" s="113"/>
      <c r="AW54" s="113"/>
      <c r="AX54" s="113"/>
      <c r="AY54" s="113"/>
      <c r="AZ54" s="113"/>
      <c r="BA54" s="113"/>
      <c r="BB54" s="113"/>
      <c r="BC54" s="113"/>
      <c r="BD54" s="113"/>
      <c r="BE54" s="113"/>
      <c r="BF54" s="113"/>
      <c r="BG54" s="113"/>
      <c r="BH54" s="113"/>
      <c r="BI54" s="113"/>
      <c r="BJ54" s="113"/>
      <c r="BK54" s="113"/>
      <c r="BL54" s="113"/>
      <c r="BM54" s="113"/>
      <c r="BN54" s="113"/>
      <c r="BO54" s="113"/>
      <c r="BP54" s="113"/>
      <c r="BQ54" s="113"/>
      <c r="BR54" s="113"/>
      <c r="BS54" s="113"/>
      <c r="BT54" s="113"/>
      <c r="BU54" s="113"/>
      <c r="BV54" s="113"/>
      <c r="BW54" s="113"/>
      <c r="BX54" s="113"/>
      <c r="BY54" s="113"/>
      <c r="BZ54" s="113"/>
      <c r="CA54" s="113"/>
      <c r="CB54" s="113"/>
      <c r="CC54" s="113"/>
      <c r="CD54" s="113"/>
      <c r="CE54" s="113"/>
      <c r="CF54" s="113"/>
      <c r="CG54" s="113"/>
      <c r="CH54" s="113"/>
      <c r="CI54" s="113"/>
      <c r="CJ54" s="113"/>
      <c r="CK54" s="113"/>
      <c r="CL54" s="113"/>
      <c r="CM54" s="113"/>
      <c r="CN54" s="113"/>
      <c r="CO54" s="113"/>
      <c r="CP54" s="113"/>
      <c r="CQ54" s="113"/>
      <c r="CR54" s="113"/>
      <c r="CS54" s="113"/>
      <c r="CT54" s="113"/>
      <c r="CU54" s="113"/>
      <c r="CV54" s="113"/>
      <c r="CW54" s="113"/>
    </row>
    <row r="55" spans="1:101" s="114" customFormat="1" ht="31.5" customHeight="1" x14ac:dyDescent="0.25">
      <c r="A55" s="110"/>
      <c r="B55" s="127"/>
      <c r="C55" s="259" t="s">
        <v>51</v>
      </c>
      <c r="D55" s="259"/>
      <c r="E55" s="121"/>
      <c r="F55" s="113"/>
      <c r="G55" s="113"/>
      <c r="H55" s="113"/>
      <c r="I55" s="113"/>
      <c r="J55" s="113"/>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3"/>
      <c r="AH55" s="113"/>
      <c r="AI55" s="113"/>
      <c r="AJ55" s="113"/>
      <c r="AK55" s="113"/>
      <c r="AL55" s="113"/>
      <c r="AM55" s="113"/>
      <c r="AN55" s="113"/>
      <c r="AO55" s="113"/>
      <c r="AP55" s="113"/>
      <c r="AQ55" s="113"/>
      <c r="AR55" s="113"/>
      <c r="AS55" s="113"/>
      <c r="AT55" s="113"/>
      <c r="AU55" s="113"/>
      <c r="AV55" s="113"/>
      <c r="AW55" s="113"/>
      <c r="AX55" s="113"/>
      <c r="AY55" s="113"/>
      <c r="AZ55" s="113"/>
      <c r="BA55" s="113"/>
      <c r="BB55" s="113"/>
      <c r="BC55" s="113"/>
      <c r="BD55" s="113"/>
      <c r="BE55" s="113"/>
      <c r="BF55" s="113"/>
      <c r="BG55" s="113"/>
      <c r="BH55" s="113"/>
      <c r="BI55" s="113"/>
      <c r="BJ55" s="113"/>
      <c r="BK55" s="113"/>
      <c r="BL55" s="113"/>
      <c r="BM55" s="113"/>
      <c r="BN55" s="113"/>
      <c r="BO55" s="113"/>
      <c r="BP55" s="113"/>
      <c r="BQ55" s="113"/>
      <c r="BR55" s="113"/>
      <c r="BS55" s="113"/>
      <c r="BT55" s="113"/>
      <c r="BU55" s="113"/>
      <c r="BV55" s="113"/>
      <c r="BW55" s="113"/>
      <c r="BX55" s="113"/>
      <c r="BY55" s="113"/>
      <c r="BZ55" s="113"/>
      <c r="CA55" s="113"/>
      <c r="CB55" s="113"/>
      <c r="CC55" s="113"/>
      <c r="CD55" s="113"/>
      <c r="CE55" s="113"/>
      <c r="CF55" s="113"/>
      <c r="CG55" s="113"/>
      <c r="CH55" s="113"/>
      <c r="CI55" s="113"/>
      <c r="CJ55" s="113"/>
      <c r="CK55" s="113"/>
      <c r="CL55" s="113"/>
      <c r="CM55" s="113"/>
      <c r="CN55" s="113"/>
      <c r="CO55" s="113"/>
      <c r="CP55" s="113"/>
      <c r="CQ55" s="113"/>
      <c r="CR55" s="113"/>
      <c r="CS55" s="113"/>
      <c r="CT55" s="113"/>
      <c r="CU55" s="113"/>
      <c r="CV55" s="113"/>
      <c r="CW55" s="113"/>
    </row>
    <row r="56" spans="1:101" s="114" customFormat="1" x14ac:dyDescent="0.25">
      <c r="A56" s="110"/>
      <c r="B56" s="128"/>
      <c r="C56" s="122"/>
      <c r="D56" s="125"/>
      <c r="E56" s="24"/>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113"/>
      <c r="AL56" s="113"/>
      <c r="AM56" s="113"/>
      <c r="AN56" s="113"/>
      <c r="AO56" s="113"/>
      <c r="AP56" s="113"/>
      <c r="AQ56" s="113"/>
      <c r="AR56" s="113"/>
      <c r="AS56" s="113"/>
      <c r="AT56" s="113"/>
      <c r="AU56" s="113"/>
      <c r="AV56" s="113"/>
      <c r="AW56" s="113"/>
      <c r="AX56" s="113"/>
      <c r="AY56" s="113"/>
      <c r="AZ56" s="113"/>
      <c r="BA56" s="113"/>
      <c r="BB56" s="113"/>
      <c r="BC56" s="113"/>
      <c r="BD56" s="113"/>
      <c r="BE56" s="113"/>
      <c r="BF56" s="113"/>
      <c r="BG56" s="113"/>
      <c r="BH56" s="113"/>
      <c r="BI56" s="113"/>
      <c r="BJ56" s="113"/>
      <c r="BK56" s="113"/>
      <c r="BL56" s="113"/>
      <c r="BM56" s="113"/>
      <c r="BN56" s="113"/>
      <c r="BO56" s="113"/>
      <c r="BP56" s="113"/>
      <c r="BQ56" s="113"/>
      <c r="BR56" s="113"/>
      <c r="BS56" s="113"/>
      <c r="BT56" s="113"/>
      <c r="BU56" s="113"/>
      <c r="BV56" s="113"/>
      <c r="BW56" s="113"/>
      <c r="BX56" s="113"/>
      <c r="BY56" s="113"/>
      <c r="BZ56" s="113"/>
      <c r="CA56" s="113"/>
      <c r="CB56" s="113"/>
      <c r="CC56" s="113"/>
      <c r="CD56" s="113"/>
      <c r="CE56" s="113"/>
      <c r="CF56" s="113"/>
      <c r="CG56" s="113"/>
      <c r="CH56" s="113"/>
      <c r="CI56" s="113"/>
      <c r="CJ56" s="113"/>
      <c r="CK56" s="113"/>
      <c r="CL56" s="113"/>
      <c r="CM56" s="113"/>
      <c r="CN56" s="113"/>
      <c r="CO56" s="113"/>
      <c r="CP56" s="113"/>
      <c r="CQ56" s="113"/>
      <c r="CR56" s="113"/>
      <c r="CS56" s="113"/>
      <c r="CT56" s="113"/>
      <c r="CU56" s="113"/>
      <c r="CV56" s="113"/>
      <c r="CW56" s="113"/>
    </row>
    <row r="57" spans="1:101" s="114" customFormat="1" x14ac:dyDescent="0.25">
      <c r="A57" s="110"/>
      <c r="B57" s="126" t="s">
        <v>52</v>
      </c>
      <c r="C57" s="260" t="s">
        <v>53</v>
      </c>
      <c r="D57" s="260"/>
      <c r="E57" s="116"/>
      <c r="F57" s="113"/>
      <c r="G57" s="113"/>
      <c r="H57" s="113"/>
      <c r="I57" s="113"/>
      <c r="J57" s="113"/>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3"/>
      <c r="AH57" s="113"/>
      <c r="AI57" s="113"/>
      <c r="AJ57" s="113"/>
      <c r="AK57" s="113"/>
      <c r="AL57" s="113"/>
      <c r="AM57" s="113"/>
      <c r="AN57" s="113"/>
      <c r="AO57" s="113"/>
      <c r="AP57" s="113"/>
      <c r="AQ57" s="113"/>
      <c r="AR57" s="113"/>
      <c r="AS57" s="113"/>
      <c r="AT57" s="113"/>
      <c r="AU57" s="113"/>
      <c r="AV57" s="113"/>
      <c r="AW57" s="113"/>
      <c r="AX57" s="113"/>
      <c r="AY57" s="113"/>
      <c r="AZ57" s="113"/>
      <c r="BA57" s="113"/>
      <c r="BB57" s="113"/>
      <c r="BC57" s="113"/>
      <c r="BD57" s="113"/>
      <c r="BE57" s="113"/>
      <c r="BF57" s="113"/>
      <c r="BG57" s="113"/>
      <c r="BH57" s="113"/>
      <c r="BI57" s="113"/>
      <c r="BJ57" s="113"/>
      <c r="BK57" s="113"/>
      <c r="BL57" s="113"/>
      <c r="BM57" s="113"/>
      <c r="BN57" s="113"/>
      <c r="BO57" s="113"/>
      <c r="BP57" s="113"/>
      <c r="BQ57" s="113"/>
      <c r="BR57" s="113"/>
      <c r="BS57" s="113"/>
      <c r="BT57" s="113"/>
      <c r="BU57" s="113"/>
      <c r="BV57" s="113"/>
      <c r="BW57" s="113"/>
      <c r="BX57" s="113"/>
      <c r="BY57" s="113"/>
      <c r="BZ57" s="113"/>
      <c r="CA57" s="113"/>
      <c r="CB57" s="113"/>
      <c r="CC57" s="113"/>
      <c r="CD57" s="113"/>
      <c r="CE57" s="113"/>
      <c r="CF57" s="113"/>
      <c r="CG57" s="113"/>
      <c r="CH57" s="113"/>
      <c r="CI57" s="113"/>
      <c r="CJ57" s="113"/>
      <c r="CK57" s="113"/>
      <c r="CL57" s="113"/>
      <c r="CM57" s="113"/>
      <c r="CN57" s="113"/>
      <c r="CO57" s="113"/>
      <c r="CP57" s="113"/>
      <c r="CQ57" s="113"/>
      <c r="CR57" s="113"/>
      <c r="CS57" s="113"/>
      <c r="CT57" s="113"/>
      <c r="CU57" s="113"/>
      <c r="CV57" s="113"/>
      <c r="CW57" s="113"/>
    </row>
    <row r="58" spans="1:101" s="114" customFormat="1" x14ac:dyDescent="0.25">
      <c r="A58" s="110"/>
      <c r="B58" s="117"/>
      <c r="C58" s="151"/>
      <c r="D58" s="118"/>
      <c r="E58" s="119"/>
      <c r="F58" s="113"/>
      <c r="G58" s="113"/>
      <c r="H58" s="113"/>
      <c r="I58" s="113"/>
      <c r="J58" s="113"/>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3"/>
      <c r="AH58" s="113"/>
      <c r="AI58" s="113"/>
      <c r="AJ58" s="113"/>
      <c r="AK58" s="113"/>
      <c r="AL58" s="113"/>
      <c r="AM58" s="113"/>
      <c r="AN58" s="113"/>
      <c r="AO58" s="113"/>
      <c r="AP58" s="113"/>
      <c r="AQ58" s="113"/>
      <c r="AR58" s="113"/>
      <c r="AS58" s="113"/>
      <c r="AT58" s="113"/>
      <c r="AU58" s="113"/>
      <c r="AV58" s="113"/>
      <c r="AW58" s="113"/>
      <c r="AX58" s="113"/>
      <c r="AY58" s="113"/>
      <c r="AZ58" s="113"/>
      <c r="BA58" s="113"/>
      <c r="BB58" s="113"/>
      <c r="BC58" s="113"/>
      <c r="BD58" s="113"/>
      <c r="BE58" s="113"/>
      <c r="BF58" s="113"/>
      <c r="BG58" s="113"/>
      <c r="BH58" s="113"/>
      <c r="BI58" s="113"/>
      <c r="BJ58" s="113"/>
      <c r="BK58" s="113"/>
      <c r="BL58" s="113"/>
      <c r="BM58" s="113"/>
      <c r="BN58" s="113"/>
      <c r="BO58" s="113"/>
      <c r="BP58" s="113"/>
      <c r="BQ58" s="113"/>
      <c r="BR58" s="113"/>
      <c r="BS58" s="113"/>
      <c r="BT58" s="113"/>
      <c r="BU58" s="113"/>
      <c r="BV58" s="113"/>
      <c r="BW58" s="113"/>
      <c r="BX58" s="113"/>
      <c r="BY58" s="113"/>
      <c r="BZ58" s="113"/>
      <c r="CA58" s="113"/>
      <c r="CB58" s="113"/>
      <c r="CC58" s="113"/>
      <c r="CD58" s="113"/>
      <c r="CE58" s="113"/>
      <c r="CF58" s="113"/>
      <c r="CG58" s="113"/>
      <c r="CH58" s="113"/>
      <c r="CI58" s="113"/>
      <c r="CJ58" s="113"/>
      <c r="CK58" s="113"/>
      <c r="CL58" s="113"/>
      <c r="CM58" s="113"/>
      <c r="CN58" s="113"/>
      <c r="CO58" s="113"/>
      <c r="CP58" s="113"/>
      <c r="CQ58" s="113"/>
      <c r="CR58" s="113"/>
      <c r="CS58" s="113"/>
      <c r="CT58" s="113"/>
      <c r="CU58" s="113"/>
      <c r="CV58" s="113"/>
      <c r="CW58" s="113"/>
    </row>
    <row r="59" spans="1:101" s="114" customFormat="1" ht="63" customHeight="1" x14ac:dyDescent="0.25">
      <c r="A59" s="110"/>
      <c r="B59" s="127"/>
      <c r="C59" s="259" t="s">
        <v>54</v>
      </c>
      <c r="D59" s="259"/>
      <c r="E59" s="121"/>
      <c r="F59" s="113"/>
      <c r="G59" s="113"/>
      <c r="H59" s="113"/>
      <c r="I59" s="113"/>
      <c r="J59" s="113"/>
      <c r="K59" s="113"/>
      <c r="L59" s="113"/>
      <c r="M59" s="113"/>
      <c r="N59" s="113"/>
      <c r="O59" s="113"/>
      <c r="P59" s="113"/>
      <c r="Q59" s="113"/>
      <c r="R59" s="113"/>
      <c r="S59" s="113"/>
      <c r="T59" s="113"/>
      <c r="U59" s="113"/>
      <c r="V59" s="113"/>
      <c r="W59" s="113"/>
      <c r="X59" s="113"/>
      <c r="Y59" s="113"/>
      <c r="Z59" s="113"/>
      <c r="AA59" s="113"/>
      <c r="AB59" s="113"/>
      <c r="AC59" s="113"/>
      <c r="AD59" s="113"/>
      <c r="AE59" s="113"/>
      <c r="AF59" s="113"/>
      <c r="AG59" s="113"/>
      <c r="AH59" s="113"/>
      <c r="AI59" s="113"/>
      <c r="AJ59" s="113"/>
      <c r="AK59" s="113"/>
      <c r="AL59" s="113"/>
      <c r="AM59" s="113"/>
      <c r="AN59" s="113"/>
      <c r="AO59" s="113"/>
      <c r="AP59" s="113"/>
      <c r="AQ59" s="113"/>
      <c r="AR59" s="113"/>
      <c r="AS59" s="113"/>
      <c r="AT59" s="113"/>
      <c r="AU59" s="113"/>
      <c r="AV59" s="113"/>
      <c r="AW59" s="113"/>
      <c r="AX59" s="113"/>
      <c r="AY59" s="113"/>
      <c r="AZ59" s="113"/>
      <c r="BA59" s="113"/>
      <c r="BB59" s="113"/>
      <c r="BC59" s="113"/>
      <c r="BD59" s="113"/>
      <c r="BE59" s="113"/>
      <c r="BF59" s="113"/>
      <c r="BG59" s="113"/>
      <c r="BH59" s="113"/>
      <c r="BI59" s="113"/>
      <c r="BJ59" s="113"/>
      <c r="BK59" s="113"/>
      <c r="BL59" s="113"/>
      <c r="BM59" s="113"/>
      <c r="BN59" s="113"/>
      <c r="BO59" s="113"/>
      <c r="BP59" s="113"/>
      <c r="BQ59" s="113"/>
      <c r="BR59" s="113"/>
      <c r="BS59" s="113"/>
      <c r="BT59" s="113"/>
      <c r="BU59" s="113"/>
      <c r="BV59" s="113"/>
      <c r="BW59" s="113"/>
      <c r="BX59" s="113"/>
      <c r="BY59" s="113"/>
      <c r="BZ59" s="113"/>
      <c r="CA59" s="113"/>
      <c r="CB59" s="113"/>
      <c r="CC59" s="113"/>
      <c r="CD59" s="113"/>
      <c r="CE59" s="113"/>
      <c r="CF59" s="113"/>
      <c r="CG59" s="113"/>
      <c r="CH59" s="113"/>
      <c r="CI59" s="113"/>
      <c r="CJ59" s="113"/>
      <c r="CK59" s="113"/>
      <c r="CL59" s="113"/>
      <c r="CM59" s="113"/>
      <c r="CN59" s="113"/>
      <c r="CO59" s="113"/>
      <c r="CP59" s="113"/>
      <c r="CQ59" s="113"/>
      <c r="CR59" s="113"/>
      <c r="CS59" s="113"/>
      <c r="CT59" s="113"/>
      <c r="CU59" s="113"/>
      <c r="CV59" s="113"/>
      <c r="CW59" s="113"/>
    </row>
    <row r="60" spans="1:101" s="114" customFormat="1" x14ac:dyDescent="0.25">
      <c r="A60" s="110"/>
      <c r="B60" s="128"/>
      <c r="C60" s="122"/>
      <c r="D60" s="125"/>
      <c r="E60" s="24"/>
      <c r="F60" s="113"/>
      <c r="G60" s="113"/>
      <c r="H60" s="113"/>
      <c r="I60" s="113"/>
      <c r="J60" s="113"/>
      <c r="K60" s="113"/>
      <c r="L60" s="113"/>
      <c r="M60" s="113"/>
      <c r="N60" s="113"/>
      <c r="O60" s="113"/>
      <c r="P60" s="113"/>
      <c r="Q60" s="113"/>
      <c r="R60" s="113"/>
      <c r="S60" s="113"/>
      <c r="T60" s="113"/>
      <c r="U60" s="113"/>
      <c r="V60" s="113"/>
      <c r="W60" s="113"/>
      <c r="X60" s="113"/>
      <c r="Y60" s="113"/>
      <c r="Z60" s="113"/>
      <c r="AA60" s="113"/>
      <c r="AB60" s="113"/>
      <c r="AC60" s="113"/>
      <c r="AD60" s="113"/>
      <c r="AE60" s="113"/>
      <c r="AF60" s="113"/>
      <c r="AG60" s="113"/>
      <c r="AH60" s="113"/>
      <c r="AI60" s="113"/>
      <c r="AJ60" s="113"/>
      <c r="AK60" s="113"/>
      <c r="AL60" s="113"/>
      <c r="AM60" s="113"/>
      <c r="AN60" s="113"/>
      <c r="AO60" s="113"/>
      <c r="AP60" s="113"/>
      <c r="AQ60" s="113"/>
      <c r="AR60" s="113"/>
      <c r="AS60" s="113"/>
      <c r="AT60" s="113"/>
      <c r="AU60" s="113"/>
      <c r="AV60" s="113"/>
      <c r="AW60" s="113"/>
      <c r="AX60" s="113"/>
      <c r="AY60" s="113"/>
      <c r="AZ60" s="113"/>
      <c r="BA60" s="113"/>
      <c r="BB60" s="113"/>
      <c r="BC60" s="113"/>
      <c r="BD60" s="113"/>
      <c r="BE60" s="113"/>
      <c r="BF60" s="113"/>
      <c r="BG60" s="113"/>
      <c r="BH60" s="113"/>
      <c r="BI60" s="113"/>
      <c r="BJ60" s="113"/>
      <c r="BK60" s="113"/>
      <c r="BL60" s="113"/>
      <c r="BM60" s="113"/>
      <c r="BN60" s="113"/>
      <c r="BO60" s="113"/>
      <c r="BP60" s="113"/>
      <c r="BQ60" s="113"/>
      <c r="BR60" s="113"/>
      <c r="BS60" s="113"/>
      <c r="BT60" s="113"/>
      <c r="BU60" s="113"/>
      <c r="BV60" s="113"/>
      <c r="BW60" s="113"/>
      <c r="BX60" s="113"/>
      <c r="BY60" s="113"/>
      <c r="BZ60" s="113"/>
      <c r="CA60" s="113"/>
      <c r="CB60" s="113"/>
      <c r="CC60" s="113"/>
      <c r="CD60" s="113"/>
      <c r="CE60" s="113"/>
      <c r="CF60" s="113"/>
      <c r="CG60" s="113"/>
      <c r="CH60" s="113"/>
      <c r="CI60" s="113"/>
      <c r="CJ60" s="113"/>
      <c r="CK60" s="113"/>
      <c r="CL60" s="113"/>
      <c r="CM60" s="113"/>
      <c r="CN60" s="113"/>
      <c r="CO60" s="113"/>
      <c r="CP60" s="113"/>
      <c r="CQ60" s="113"/>
      <c r="CR60" s="113"/>
      <c r="CS60" s="113"/>
      <c r="CT60" s="113"/>
      <c r="CU60" s="113"/>
      <c r="CV60" s="113"/>
      <c r="CW60" s="113"/>
    </row>
    <row r="61" spans="1:101" s="114" customFormat="1" x14ac:dyDescent="0.25">
      <c r="A61" s="110"/>
      <c r="B61" s="126" t="s">
        <v>55</v>
      </c>
      <c r="C61" s="260" t="s">
        <v>56</v>
      </c>
      <c r="D61" s="260"/>
      <c r="E61" s="116"/>
      <c r="F61" s="113"/>
      <c r="G61" s="113"/>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row>
    <row r="62" spans="1:101" s="114" customFormat="1" x14ac:dyDescent="0.25">
      <c r="A62" s="110"/>
      <c r="B62" s="117"/>
      <c r="C62" s="151"/>
      <c r="D62" s="118"/>
      <c r="E62" s="119"/>
      <c r="F62" s="113"/>
      <c r="G62" s="113"/>
      <c r="H62" s="113"/>
      <c r="I62" s="113"/>
      <c r="J62" s="113"/>
      <c r="K62" s="113"/>
      <c r="L62" s="113"/>
      <c r="M62" s="113"/>
      <c r="N62" s="113"/>
      <c r="O62" s="113"/>
      <c r="P62" s="113"/>
      <c r="Q62" s="113"/>
      <c r="R62" s="113"/>
      <c r="S62" s="113"/>
      <c r="T62" s="113"/>
      <c r="U62" s="113"/>
      <c r="V62" s="113"/>
      <c r="W62" s="113"/>
      <c r="X62" s="113"/>
      <c r="Y62" s="113"/>
      <c r="Z62" s="113"/>
      <c r="AA62" s="113"/>
      <c r="AB62" s="113"/>
      <c r="AC62" s="113"/>
      <c r="AD62" s="113"/>
      <c r="AE62" s="113"/>
      <c r="AF62" s="113"/>
      <c r="AG62" s="113"/>
      <c r="AH62" s="113"/>
      <c r="AI62" s="113"/>
      <c r="AJ62" s="113"/>
      <c r="AK62" s="113"/>
      <c r="AL62" s="113"/>
      <c r="AM62" s="113"/>
      <c r="AN62" s="113"/>
      <c r="AO62" s="113"/>
      <c r="AP62" s="113"/>
      <c r="AQ62" s="113"/>
      <c r="AR62" s="113"/>
      <c r="AS62" s="113"/>
      <c r="AT62" s="113"/>
      <c r="AU62" s="113"/>
      <c r="AV62" s="113"/>
      <c r="AW62" s="113"/>
      <c r="AX62" s="113"/>
      <c r="AY62" s="113"/>
      <c r="AZ62" s="113"/>
      <c r="BA62" s="113"/>
      <c r="BB62" s="113"/>
      <c r="BC62" s="113"/>
      <c r="BD62" s="113"/>
      <c r="BE62" s="113"/>
      <c r="BF62" s="113"/>
      <c r="BG62" s="113"/>
      <c r="BH62" s="113"/>
      <c r="BI62" s="113"/>
      <c r="BJ62" s="113"/>
      <c r="BK62" s="113"/>
      <c r="BL62" s="113"/>
      <c r="BM62" s="113"/>
      <c r="BN62" s="113"/>
      <c r="BO62" s="113"/>
      <c r="BP62" s="113"/>
      <c r="BQ62" s="113"/>
      <c r="BR62" s="113"/>
      <c r="BS62" s="113"/>
      <c r="BT62" s="113"/>
      <c r="BU62" s="113"/>
      <c r="BV62" s="113"/>
      <c r="BW62" s="113"/>
      <c r="BX62" s="113"/>
      <c r="BY62" s="113"/>
      <c r="BZ62" s="113"/>
      <c r="CA62" s="113"/>
      <c r="CB62" s="113"/>
      <c r="CC62" s="113"/>
      <c r="CD62" s="113"/>
      <c r="CE62" s="113"/>
      <c r="CF62" s="113"/>
      <c r="CG62" s="113"/>
      <c r="CH62" s="113"/>
      <c r="CI62" s="113"/>
      <c r="CJ62" s="113"/>
      <c r="CK62" s="113"/>
      <c r="CL62" s="113"/>
      <c r="CM62" s="113"/>
      <c r="CN62" s="113"/>
      <c r="CO62" s="113"/>
      <c r="CP62" s="113"/>
      <c r="CQ62" s="113"/>
      <c r="CR62" s="113"/>
      <c r="CS62" s="113"/>
      <c r="CT62" s="113"/>
      <c r="CU62" s="113"/>
      <c r="CV62" s="113"/>
      <c r="CW62" s="113"/>
    </row>
    <row r="63" spans="1:101" s="114" customFormat="1" ht="34.5" customHeight="1" x14ac:dyDescent="0.25">
      <c r="A63" s="110"/>
      <c r="B63" s="127"/>
      <c r="C63" s="259" t="s">
        <v>57</v>
      </c>
      <c r="D63" s="259"/>
      <c r="E63" s="121"/>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3"/>
      <c r="AH63" s="113"/>
      <c r="AI63" s="113"/>
      <c r="AJ63" s="113"/>
      <c r="AK63" s="113"/>
      <c r="AL63" s="113"/>
      <c r="AM63" s="113"/>
      <c r="AN63" s="113"/>
      <c r="AO63" s="113"/>
      <c r="AP63" s="113"/>
      <c r="AQ63" s="113"/>
      <c r="AR63" s="113"/>
      <c r="AS63" s="113"/>
      <c r="AT63" s="113"/>
      <c r="AU63" s="113"/>
      <c r="AV63" s="113"/>
      <c r="AW63" s="113"/>
      <c r="AX63" s="113"/>
      <c r="AY63" s="113"/>
      <c r="AZ63" s="113"/>
      <c r="BA63" s="113"/>
      <c r="BB63" s="113"/>
      <c r="BC63" s="113"/>
      <c r="BD63" s="113"/>
      <c r="BE63" s="113"/>
      <c r="BF63" s="113"/>
      <c r="BG63" s="113"/>
      <c r="BH63" s="113"/>
      <c r="BI63" s="113"/>
      <c r="BJ63" s="113"/>
      <c r="BK63" s="113"/>
      <c r="BL63" s="113"/>
      <c r="BM63" s="113"/>
      <c r="BN63" s="113"/>
      <c r="BO63" s="113"/>
      <c r="BP63" s="113"/>
      <c r="BQ63" s="113"/>
      <c r="BR63" s="113"/>
      <c r="BS63" s="113"/>
      <c r="BT63" s="113"/>
      <c r="BU63" s="113"/>
      <c r="BV63" s="113"/>
      <c r="BW63" s="113"/>
      <c r="BX63" s="113"/>
      <c r="BY63" s="113"/>
      <c r="BZ63" s="113"/>
      <c r="CA63" s="113"/>
      <c r="CB63" s="113"/>
      <c r="CC63" s="113"/>
      <c r="CD63" s="113"/>
      <c r="CE63" s="113"/>
      <c r="CF63" s="113"/>
      <c r="CG63" s="113"/>
      <c r="CH63" s="113"/>
      <c r="CI63" s="113"/>
      <c r="CJ63" s="113"/>
      <c r="CK63" s="113"/>
      <c r="CL63" s="113"/>
      <c r="CM63" s="113"/>
      <c r="CN63" s="113"/>
      <c r="CO63" s="113"/>
      <c r="CP63" s="113"/>
      <c r="CQ63" s="113"/>
      <c r="CR63" s="113"/>
      <c r="CS63" s="113"/>
      <c r="CT63" s="113"/>
      <c r="CU63" s="113"/>
      <c r="CV63" s="113"/>
      <c r="CW63" s="113"/>
    </row>
    <row r="64" spans="1:101" s="114" customFormat="1" x14ac:dyDescent="0.25">
      <c r="A64" s="110"/>
      <c r="B64" s="128"/>
      <c r="C64" s="122"/>
      <c r="D64" s="125"/>
      <c r="E64" s="24"/>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13"/>
      <c r="AH64" s="113"/>
      <c r="AI64" s="113"/>
      <c r="AJ64" s="113"/>
      <c r="AK64" s="113"/>
      <c r="AL64" s="113"/>
      <c r="AM64" s="113"/>
      <c r="AN64" s="113"/>
      <c r="AO64" s="113"/>
      <c r="AP64" s="113"/>
      <c r="AQ64" s="113"/>
      <c r="AR64" s="113"/>
      <c r="AS64" s="113"/>
      <c r="AT64" s="113"/>
      <c r="AU64" s="113"/>
      <c r="AV64" s="113"/>
      <c r="AW64" s="113"/>
      <c r="AX64" s="113"/>
      <c r="AY64" s="113"/>
      <c r="AZ64" s="113"/>
      <c r="BA64" s="113"/>
      <c r="BB64" s="113"/>
      <c r="BC64" s="113"/>
      <c r="BD64" s="113"/>
      <c r="BE64" s="113"/>
      <c r="BF64" s="113"/>
      <c r="BG64" s="113"/>
      <c r="BH64" s="113"/>
      <c r="BI64" s="113"/>
      <c r="BJ64" s="113"/>
      <c r="BK64" s="113"/>
      <c r="BL64" s="113"/>
      <c r="BM64" s="113"/>
      <c r="BN64" s="113"/>
      <c r="BO64" s="113"/>
      <c r="BP64" s="113"/>
      <c r="BQ64" s="113"/>
      <c r="BR64" s="113"/>
      <c r="BS64" s="113"/>
      <c r="BT64" s="113"/>
      <c r="BU64" s="113"/>
      <c r="BV64" s="113"/>
      <c r="BW64" s="113"/>
      <c r="BX64" s="113"/>
      <c r="BY64" s="113"/>
      <c r="BZ64" s="113"/>
      <c r="CA64" s="113"/>
      <c r="CB64" s="113"/>
      <c r="CC64" s="113"/>
      <c r="CD64" s="113"/>
      <c r="CE64" s="113"/>
      <c r="CF64" s="113"/>
      <c r="CG64" s="113"/>
      <c r="CH64" s="113"/>
      <c r="CI64" s="113"/>
      <c r="CJ64" s="113"/>
      <c r="CK64" s="113"/>
      <c r="CL64" s="113"/>
      <c r="CM64" s="113"/>
      <c r="CN64" s="113"/>
      <c r="CO64" s="113"/>
      <c r="CP64" s="113"/>
      <c r="CQ64" s="113"/>
      <c r="CR64" s="113"/>
      <c r="CS64" s="113"/>
      <c r="CT64" s="113"/>
      <c r="CU64" s="113"/>
      <c r="CV64" s="113"/>
      <c r="CW64" s="113"/>
    </row>
    <row r="65" spans="1:101" s="114" customFormat="1" x14ac:dyDescent="0.25">
      <c r="A65" s="110"/>
      <c r="B65" s="126" t="s">
        <v>58</v>
      </c>
      <c r="C65" s="260" t="s">
        <v>59</v>
      </c>
      <c r="D65" s="260"/>
      <c r="E65" s="116"/>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13"/>
      <c r="AH65" s="113"/>
      <c r="AI65" s="113"/>
      <c r="AJ65" s="113"/>
      <c r="AK65" s="113"/>
      <c r="AL65" s="113"/>
      <c r="AM65" s="113"/>
      <c r="AN65" s="113"/>
      <c r="AO65" s="113"/>
      <c r="AP65" s="113"/>
      <c r="AQ65" s="113"/>
      <c r="AR65" s="113"/>
      <c r="AS65" s="113"/>
      <c r="AT65" s="113"/>
      <c r="AU65" s="113"/>
      <c r="AV65" s="113"/>
      <c r="AW65" s="113"/>
      <c r="AX65" s="113"/>
      <c r="AY65" s="113"/>
      <c r="AZ65" s="113"/>
      <c r="BA65" s="113"/>
      <c r="BB65" s="113"/>
      <c r="BC65" s="113"/>
      <c r="BD65" s="113"/>
      <c r="BE65" s="113"/>
      <c r="BF65" s="113"/>
      <c r="BG65" s="113"/>
      <c r="BH65" s="113"/>
      <c r="BI65" s="113"/>
      <c r="BJ65" s="113"/>
      <c r="BK65" s="113"/>
      <c r="BL65" s="113"/>
      <c r="BM65" s="113"/>
      <c r="BN65" s="113"/>
      <c r="BO65" s="113"/>
      <c r="BP65" s="113"/>
      <c r="BQ65" s="113"/>
      <c r="BR65" s="113"/>
      <c r="BS65" s="113"/>
      <c r="BT65" s="113"/>
      <c r="BU65" s="113"/>
      <c r="BV65" s="113"/>
      <c r="BW65" s="113"/>
      <c r="BX65" s="113"/>
      <c r="BY65" s="113"/>
      <c r="BZ65" s="113"/>
      <c r="CA65" s="113"/>
      <c r="CB65" s="113"/>
      <c r="CC65" s="113"/>
      <c r="CD65" s="113"/>
      <c r="CE65" s="113"/>
      <c r="CF65" s="113"/>
      <c r="CG65" s="113"/>
      <c r="CH65" s="113"/>
      <c r="CI65" s="113"/>
      <c r="CJ65" s="113"/>
      <c r="CK65" s="113"/>
      <c r="CL65" s="113"/>
      <c r="CM65" s="113"/>
      <c r="CN65" s="113"/>
      <c r="CO65" s="113"/>
      <c r="CP65" s="113"/>
      <c r="CQ65" s="113"/>
      <c r="CR65" s="113"/>
      <c r="CS65" s="113"/>
      <c r="CT65" s="113"/>
      <c r="CU65" s="113"/>
      <c r="CV65" s="113"/>
      <c r="CW65" s="113"/>
    </row>
    <row r="66" spans="1:101" s="114" customFormat="1" x14ac:dyDescent="0.25">
      <c r="A66" s="110"/>
      <c r="B66" s="117"/>
      <c r="C66" s="151"/>
      <c r="D66" s="118"/>
      <c r="E66" s="119"/>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13"/>
      <c r="AH66" s="113"/>
      <c r="AI66" s="113"/>
      <c r="AJ66" s="113"/>
      <c r="AK66" s="113"/>
      <c r="AL66" s="113"/>
      <c r="AM66" s="113"/>
      <c r="AN66" s="113"/>
      <c r="AO66" s="113"/>
      <c r="AP66" s="113"/>
      <c r="AQ66" s="113"/>
      <c r="AR66" s="113"/>
      <c r="AS66" s="113"/>
      <c r="AT66" s="113"/>
      <c r="AU66" s="113"/>
      <c r="AV66" s="113"/>
      <c r="AW66" s="113"/>
      <c r="AX66" s="113"/>
      <c r="AY66" s="113"/>
      <c r="AZ66" s="113"/>
      <c r="BA66" s="113"/>
      <c r="BB66" s="113"/>
      <c r="BC66" s="113"/>
      <c r="BD66" s="113"/>
      <c r="BE66" s="113"/>
      <c r="BF66" s="113"/>
      <c r="BG66" s="113"/>
      <c r="BH66" s="113"/>
      <c r="BI66" s="113"/>
      <c r="BJ66" s="113"/>
      <c r="BK66" s="113"/>
      <c r="BL66" s="113"/>
      <c r="BM66" s="113"/>
      <c r="BN66" s="113"/>
      <c r="BO66" s="113"/>
      <c r="BP66" s="113"/>
      <c r="BQ66" s="113"/>
      <c r="BR66" s="113"/>
      <c r="BS66" s="113"/>
      <c r="BT66" s="113"/>
      <c r="BU66" s="113"/>
      <c r="BV66" s="113"/>
      <c r="BW66" s="113"/>
      <c r="BX66" s="113"/>
      <c r="BY66" s="113"/>
      <c r="BZ66" s="113"/>
      <c r="CA66" s="113"/>
      <c r="CB66" s="113"/>
      <c r="CC66" s="113"/>
      <c r="CD66" s="113"/>
      <c r="CE66" s="113"/>
      <c r="CF66" s="113"/>
      <c r="CG66" s="113"/>
      <c r="CH66" s="113"/>
      <c r="CI66" s="113"/>
      <c r="CJ66" s="113"/>
      <c r="CK66" s="113"/>
      <c r="CL66" s="113"/>
      <c r="CM66" s="113"/>
      <c r="CN66" s="113"/>
      <c r="CO66" s="113"/>
      <c r="CP66" s="113"/>
      <c r="CQ66" s="113"/>
      <c r="CR66" s="113"/>
      <c r="CS66" s="113"/>
      <c r="CT66" s="113"/>
      <c r="CU66" s="113"/>
      <c r="CV66" s="113"/>
      <c r="CW66" s="113"/>
    </row>
    <row r="67" spans="1:101" s="114" customFormat="1" ht="78" customHeight="1" x14ac:dyDescent="0.25">
      <c r="A67" s="110"/>
      <c r="B67" s="120"/>
      <c r="C67" s="261" t="s">
        <v>60</v>
      </c>
      <c r="D67" s="261"/>
      <c r="E67" s="121"/>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13"/>
      <c r="AH67" s="113"/>
      <c r="AI67" s="113"/>
      <c r="AJ67" s="113"/>
      <c r="AK67" s="113"/>
      <c r="AL67" s="113"/>
      <c r="AM67" s="113"/>
      <c r="AN67" s="113"/>
      <c r="AO67" s="113"/>
      <c r="AP67" s="113"/>
      <c r="AQ67" s="113"/>
      <c r="AR67" s="113"/>
      <c r="AS67" s="113"/>
      <c r="AT67" s="113"/>
      <c r="AU67" s="113"/>
      <c r="AV67" s="113"/>
      <c r="AW67" s="113"/>
      <c r="AX67" s="113"/>
      <c r="AY67" s="113"/>
      <c r="AZ67" s="113"/>
      <c r="BA67" s="113"/>
      <c r="BB67" s="113"/>
      <c r="BC67" s="113"/>
      <c r="BD67" s="113"/>
      <c r="BE67" s="113"/>
      <c r="BF67" s="113"/>
      <c r="BG67" s="113"/>
      <c r="BH67" s="113"/>
      <c r="BI67" s="113"/>
      <c r="BJ67" s="113"/>
      <c r="BK67" s="113"/>
      <c r="BL67" s="113"/>
      <c r="BM67" s="113"/>
      <c r="BN67" s="113"/>
      <c r="BO67" s="113"/>
      <c r="BP67" s="113"/>
      <c r="BQ67" s="113"/>
      <c r="BR67" s="113"/>
      <c r="BS67" s="113"/>
      <c r="BT67" s="113"/>
      <c r="BU67" s="113"/>
      <c r="BV67" s="113"/>
      <c r="BW67" s="113"/>
      <c r="BX67" s="113"/>
      <c r="BY67" s="113"/>
      <c r="BZ67" s="113"/>
      <c r="CA67" s="113"/>
      <c r="CB67" s="113"/>
      <c r="CC67" s="113"/>
      <c r="CD67" s="113"/>
      <c r="CE67" s="113"/>
      <c r="CF67" s="113"/>
      <c r="CG67" s="113"/>
      <c r="CH67" s="113"/>
      <c r="CI67" s="113"/>
      <c r="CJ67" s="113"/>
      <c r="CK67" s="113"/>
      <c r="CL67" s="113"/>
      <c r="CM67" s="113"/>
      <c r="CN67" s="113"/>
      <c r="CO67" s="113"/>
      <c r="CP67" s="113"/>
      <c r="CQ67" s="113"/>
      <c r="CR67" s="113"/>
      <c r="CS67" s="113"/>
      <c r="CT67" s="113"/>
      <c r="CU67" s="113"/>
      <c r="CV67" s="113"/>
      <c r="CW67" s="113"/>
    </row>
    <row r="68" spans="1:101" s="114" customFormat="1" x14ac:dyDescent="0.25">
      <c r="A68" s="110"/>
      <c r="B68" s="130"/>
      <c r="C68" s="122"/>
      <c r="D68" s="122"/>
      <c r="E68" s="123"/>
      <c r="F68" s="113"/>
      <c r="G68" s="113"/>
      <c r="H68" s="113"/>
      <c r="I68" s="113"/>
      <c r="J68" s="113"/>
      <c r="K68" s="113"/>
      <c r="L68" s="113"/>
      <c r="M68" s="113"/>
      <c r="N68" s="113"/>
      <c r="O68" s="113"/>
      <c r="P68" s="113"/>
      <c r="Q68" s="113"/>
      <c r="R68" s="113"/>
      <c r="S68" s="113"/>
      <c r="T68" s="113"/>
      <c r="U68" s="113"/>
      <c r="V68" s="113"/>
      <c r="W68" s="113"/>
      <c r="X68" s="113"/>
      <c r="Y68" s="113"/>
      <c r="Z68" s="113"/>
      <c r="AA68" s="113"/>
      <c r="AB68" s="113"/>
      <c r="AC68" s="113"/>
      <c r="AD68" s="113"/>
      <c r="AE68" s="113"/>
      <c r="AF68" s="113"/>
      <c r="AG68" s="113"/>
      <c r="AH68" s="113"/>
      <c r="AI68" s="113"/>
      <c r="AJ68" s="113"/>
      <c r="AK68" s="113"/>
      <c r="AL68" s="113"/>
      <c r="AM68" s="113"/>
      <c r="AN68" s="113"/>
      <c r="AO68" s="113"/>
      <c r="AP68" s="113"/>
      <c r="AQ68" s="113"/>
      <c r="AR68" s="113"/>
      <c r="AS68" s="113"/>
      <c r="AT68" s="113"/>
      <c r="AU68" s="113"/>
      <c r="AV68" s="113"/>
      <c r="AW68" s="113"/>
      <c r="AX68" s="113"/>
      <c r="AY68" s="113"/>
      <c r="AZ68" s="113"/>
      <c r="BA68" s="113"/>
      <c r="BB68" s="113"/>
      <c r="BC68" s="113"/>
      <c r="BD68" s="113"/>
      <c r="BE68" s="113"/>
      <c r="BF68" s="113"/>
      <c r="BG68" s="113"/>
      <c r="BH68" s="113"/>
      <c r="BI68" s="113"/>
      <c r="BJ68" s="113"/>
      <c r="BK68" s="113"/>
      <c r="BL68" s="113"/>
      <c r="BM68" s="113"/>
      <c r="BN68" s="113"/>
      <c r="BO68" s="113"/>
      <c r="BP68" s="113"/>
      <c r="BQ68" s="113"/>
      <c r="BR68" s="113"/>
      <c r="BS68" s="113"/>
      <c r="BT68" s="113"/>
      <c r="BU68" s="113"/>
      <c r="BV68" s="113"/>
      <c r="BW68" s="113"/>
      <c r="BX68" s="113"/>
      <c r="BY68" s="113"/>
      <c r="BZ68" s="113"/>
      <c r="CA68" s="113"/>
      <c r="CB68" s="113"/>
      <c r="CC68" s="113"/>
      <c r="CD68" s="113"/>
      <c r="CE68" s="113"/>
      <c r="CF68" s="113"/>
      <c r="CG68" s="113"/>
      <c r="CH68" s="113"/>
      <c r="CI68" s="113"/>
      <c r="CJ68" s="113"/>
      <c r="CK68" s="113"/>
      <c r="CL68" s="113"/>
      <c r="CM68" s="113"/>
      <c r="CN68" s="113"/>
      <c r="CO68" s="113"/>
      <c r="CP68" s="113"/>
      <c r="CQ68" s="113"/>
      <c r="CR68" s="113"/>
      <c r="CS68" s="113"/>
      <c r="CT68" s="113"/>
      <c r="CU68" s="113"/>
      <c r="CV68" s="113"/>
      <c r="CW68" s="113"/>
    </row>
    <row r="69" spans="1:101" s="114" customFormat="1" x14ac:dyDescent="0.25">
      <c r="A69" s="110"/>
      <c r="B69" s="263">
        <v>5</v>
      </c>
      <c r="C69" s="264" t="s">
        <v>61</v>
      </c>
      <c r="D69" s="264"/>
      <c r="E69" s="116"/>
      <c r="F69" s="113"/>
      <c r="G69" s="113"/>
      <c r="H69" s="113"/>
      <c r="I69" s="113"/>
      <c r="J69" s="113"/>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13"/>
      <c r="AH69" s="113"/>
      <c r="AI69" s="113"/>
      <c r="AJ69" s="113"/>
      <c r="AK69" s="113"/>
      <c r="AL69" s="113"/>
      <c r="AM69" s="113"/>
      <c r="AN69" s="113"/>
      <c r="AO69" s="113"/>
      <c r="AP69" s="113"/>
      <c r="AQ69" s="113"/>
      <c r="AR69" s="113"/>
      <c r="AS69" s="113"/>
      <c r="AT69" s="113"/>
      <c r="AU69" s="113"/>
      <c r="AV69" s="113"/>
      <c r="AW69" s="113"/>
      <c r="AX69" s="113"/>
      <c r="AY69" s="113"/>
      <c r="AZ69" s="113"/>
      <c r="BA69" s="113"/>
      <c r="BB69" s="113"/>
      <c r="BC69" s="113"/>
      <c r="BD69" s="113"/>
      <c r="BE69" s="113"/>
      <c r="BF69" s="113"/>
      <c r="BG69" s="113"/>
      <c r="BH69" s="113"/>
      <c r="BI69" s="113"/>
      <c r="BJ69" s="113"/>
      <c r="BK69" s="113"/>
      <c r="BL69" s="113"/>
      <c r="BM69" s="113"/>
      <c r="BN69" s="113"/>
      <c r="BO69" s="113"/>
      <c r="BP69" s="113"/>
      <c r="BQ69" s="113"/>
      <c r="BR69" s="113"/>
      <c r="BS69" s="113"/>
      <c r="BT69" s="113"/>
      <c r="BU69" s="113"/>
      <c r="BV69" s="113"/>
      <c r="BW69" s="113"/>
      <c r="BX69" s="113"/>
      <c r="BY69" s="113"/>
      <c r="BZ69" s="113"/>
      <c r="CA69" s="113"/>
      <c r="CB69" s="113"/>
      <c r="CC69" s="113"/>
      <c r="CD69" s="113"/>
      <c r="CE69" s="113"/>
      <c r="CF69" s="113"/>
      <c r="CG69" s="113"/>
      <c r="CH69" s="113"/>
      <c r="CI69" s="113"/>
      <c r="CJ69" s="113"/>
      <c r="CK69" s="113"/>
      <c r="CL69" s="113"/>
      <c r="CM69" s="113"/>
      <c r="CN69" s="113"/>
      <c r="CO69" s="113"/>
      <c r="CP69" s="113"/>
      <c r="CQ69" s="113"/>
      <c r="CR69" s="113"/>
      <c r="CS69" s="113"/>
      <c r="CT69" s="113"/>
      <c r="CU69" s="113"/>
      <c r="CV69" s="113"/>
      <c r="CW69" s="113"/>
    </row>
    <row r="70" spans="1:101" s="114" customFormat="1" ht="12" customHeight="1" x14ac:dyDescent="0.25">
      <c r="A70" s="110"/>
      <c r="B70" s="263"/>
      <c r="C70" s="264"/>
      <c r="D70" s="264"/>
      <c r="E70" s="116"/>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c r="AJ70" s="113"/>
      <c r="AK70" s="113"/>
      <c r="AL70" s="113"/>
      <c r="AM70" s="113"/>
      <c r="AN70" s="113"/>
      <c r="AO70" s="113"/>
      <c r="AP70" s="113"/>
      <c r="AQ70" s="113"/>
      <c r="AR70" s="113"/>
      <c r="AS70" s="113"/>
      <c r="AT70" s="113"/>
      <c r="AU70" s="113"/>
      <c r="AV70" s="113"/>
      <c r="AW70" s="113"/>
      <c r="AX70" s="113"/>
      <c r="AY70" s="113"/>
      <c r="AZ70" s="113"/>
      <c r="BA70" s="113"/>
      <c r="BB70" s="113"/>
      <c r="BC70" s="113"/>
      <c r="BD70" s="113"/>
      <c r="BE70" s="113"/>
      <c r="BF70" s="113"/>
      <c r="BG70" s="113"/>
      <c r="BH70" s="113"/>
      <c r="BI70" s="113"/>
      <c r="BJ70" s="113"/>
      <c r="BK70" s="113"/>
      <c r="BL70" s="113"/>
      <c r="BM70" s="113"/>
      <c r="BN70" s="113"/>
      <c r="BO70" s="113"/>
      <c r="BP70" s="113"/>
      <c r="BQ70" s="113"/>
      <c r="BR70" s="113"/>
      <c r="BS70" s="113"/>
      <c r="BT70" s="113"/>
      <c r="BU70" s="113"/>
      <c r="BV70" s="113"/>
      <c r="BW70" s="113"/>
      <c r="BX70" s="113"/>
      <c r="BY70" s="113"/>
      <c r="BZ70" s="113"/>
      <c r="CA70" s="113"/>
      <c r="CB70" s="113"/>
      <c r="CC70" s="113"/>
      <c r="CD70" s="113"/>
      <c r="CE70" s="113"/>
      <c r="CF70" s="113"/>
      <c r="CG70" s="113"/>
      <c r="CH70" s="113"/>
      <c r="CI70" s="113"/>
      <c r="CJ70" s="113"/>
      <c r="CK70" s="113"/>
      <c r="CL70" s="113"/>
      <c r="CM70" s="113"/>
      <c r="CN70" s="113"/>
      <c r="CO70" s="113"/>
      <c r="CP70" s="113"/>
      <c r="CQ70" s="113"/>
      <c r="CR70" s="113"/>
      <c r="CS70" s="113"/>
      <c r="CT70" s="113"/>
      <c r="CU70" s="113"/>
      <c r="CV70" s="113"/>
      <c r="CW70" s="113"/>
    </row>
    <row r="71" spans="1:101" s="114" customFormat="1" ht="12.75" customHeight="1" x14ac:dyDescent="0.25">
      <c r="A71" s="110"/>
      <c r="B71" s="128"/>
      <c r="C71" s="122"/>
      <c r="D71" s="125"/>
      <c r="E71" s="24"/>
      <c r="F71" s="113"/>
      <c r="G71" s="113"/>
      <c r="H71" s="113"/>
      <c r="I71" s="113"/>
      <c r="J71" s="113"/>
      <c r="K71" s="113"/>
      <c r="L71" s="113"/>
      <c r="M71" s="113"/>
      <c r="N71" s="113"/>
      <c r="O71" s="113"/>
      <c r="P71" s="113"/>
      <c r="Q71" s="113"/>
      <c r="R71" s="113"/>
      <c r="S71" s="113"/>
      <c r="T71" s="113"/>
      <c r="U71" s="113"/>
      <c r="V71" s="113"/>
      <c r="W71" s="113"/>
      <c r="X71" s="113"/>
      <c r="Y71" s="113"/>
      <c r="Z71" s="113"/>
      <c r="AA71" s="113"/>
      <c r="AB71" s="113"/>
      <c r="AC71" s="113"/>
      <c r="AD71" s="113"/>
      <c r="AE71" s="113"/>
      <c r="AF71" s="113"/>
      <c r="AG71" s="113"/>
      <c r="AH71" s="113"/>
      <c r="AI71" s="113"/>
      <c r="AJ71" s="113"/>
      <c r="AK71" s="113"/>
      <c r="AL71" s="113"/>
      <c r="AM71" s="113"/>
      <c r="AN71" s="113"/>
      <c r="AO71" s="113"/>
      <c r="AP71" s="113"/>
      <c r="AQ71" s="113"/>
      <c r="AR71" s="113"/>
      <c r="AS71" s="113"/>
      <c r="AT71" s="113"/>
      <c r="AU71" s="113"/>
      <c r="AV71" s="113"/>
      <c r="AW71" s="113"/>
      <c r="AX71" s="113"/>
      <c r="AY71" s="113"/>
      <c r="AZ71" s="113"/>
      <c r="BA71" s="113"/>
      <c r="BB71" s="113"/>
      <c r="BC71" s="113"/>
      <c r="BD71" s="113"/>
      <c r="BE71" s="113"/>
      <c r="BF71" s="113"/>
      <c r="BG71" s="113"/>
      <c r="BH71" s="113"/>
      <c r="BI71" s="113"/>
      <c r="BJ71" s="113"/>
      <c r="BK71" s="113"/>
      <c r="BL71" s="113"/>
      <c r="BM71" s="113"/>
      <c r="BN71" s="113"/>
      <c r="BO71" s="113"/>
      <c r="BP71" s="113"/>
      <c r="BQ71" s="113"/>
      <c r="BR71" s="113"/>
      <c r="BS71" s="113"/>
      <c r="BT71" s="113"/>
      <c r="BU71" s="113"/>
      <c r="BV71" s="113"/>
      <c r="BW71" s="113"/>
      <c r="BX71" s="113"/>
      <c r="BY71" s="113"/>
      <c r="BZ71" s="113"/>
      <c r="CA71" s="113"/>
      <c r="CB71" s="113"/>
      <c r="CC71" s="113"/>
      <c r="CD71" s="113"/>
      <c r="CE71" s="113"/>
      <c r="CF71" s="113"/>
      <c r="CG71" s="113"/>
      <c r="CH71" s="113"/>
      <c r="CI71" s="113"/>
      <c r="CJ71" s="113"/>
      <c r="CK71" s="113"/>
      <c r="CL71" s="113"/>
      <c r="CM71" s="113"/>
      <c r="CN71" s="113"/>
      <c r="CO71" s="113"/>
      <c r="CP71" s="113"/>
      <c r="CQ71" s="113"/>
      <c r="CR71" s="113"/>
      <c r="CS71" s="113"/>
      <c r="CT71" s="113"/>
      <c r="CU71" s="113"/>
      <c r="CV71" s="113"/>
      <c r="CW71" s="113"/>
    </row>
    <row r="72" spans="1:101" s="114" customFormat="1" ht="33.75" customHeight="1" x14ac:dyDescent="0.25">
      <c r="A72" s="110"/>
      <c r="B72" s="126" t="s">
        <v>62</v>
      </c>
      <c r="C72" s="260" t="s">
        <v>63</v>
      </c>
      <c r="D72" s="260"/>
      <c r="E72" s="116"/>
      <c r="F72" s="113"/>
      <c r="G72" s="113"/>
      <c r="H72" s="113"/>
      <c r="I72" s="113"/>
      <c r="J72" s="113"/>
      <c r="K72" s="113"/>
      <c r="L72" s="113"/>
      <c r="M72" s="113"/>
      <c r="N72" s="113"/>
      <c r="O72" s="113"/>
      <c r="P72" s="113"/>
      <c r="Q72" s="113"/>
      <c r="R72" s="113"/>
      <c r="S72" s="113"/>
      <c r="T72" s="113"/>
      <c r="U72" s="113"/>
      <c r="V72" s="113"/>
      <c r="W72" s="113"/>
      <c r="X72" s="113"/>
      <c r="Y72" s="113"/>
      <c r="Z72" s="113"/>
      <c r="AA72" s="113"/>
      <c r="AB72" s="113"/>
      <c r="AC72" s="113"/>
      <c r="AD72" s="113"/>
      <c r="AE72" s="113"/>
      <c r="AF72" s="113"/>
      <c r="AG72" s="113"/>
      <c r="AH72" s="113"/>
      <c r="AI72" s="113"/>
      <c r="AJ72" s="113"/>
      <c r="AK72" s="113"/>
      <c r="AL72" s="113"/>
      <c r="AM72" s="113"/>
      <c r="AN72" s="113"/>
      <c r="AO72" s="113"/>
      <c r="AP72" s="113"/>
      <c r="AQ72" s="113"/>
      <c r="AR72" s="113"/>
      <c r="AS72" s="113"/>
      <c r="AT72" s="113"/>
      <c r="AU72" s="113"/>
      <c r="AV72" s="113"/>
      <c r="AW72" s="113"/>
      <c r="AX72" s="113"/>
      <c r="AY72" s="113"/>
      <c r="AZ72" s="113"/>
      <c r="BA72" s="113"/>
      <c r="BB72" s="113"/>
      <c r="BC72" s="113"/>
      <c r="BD72" s="113"/>
      <c r="BE72" s="113"/>
      <c r="BF72" s="113"/>
      <c r="BG72" s="113"/>
      <c r="BH72" s="113"/>
      <c r="BI72" s="113"/>
      <c r="BJ72" s="113"/>
      <c r="BK72" s="113"/>
      <c r="BL72" s="113"/>
      <c r="BM72" s="113"/>
      <c r="BN72" s="113"/>
      <c r="BO72" s="113"/>
      <c r="BP72" s="113"/>
      <c r="BQ72" s="113"/>
      <c r="BR72" s="113"/>
      <c r="BS72" s="113"/>
      <c r="BT72" s="113"/>
      <c r="BU72" s="113"/>
      <c r="BV72" s="113"/>
      <c r="BW72" s="113"/>
      <c r="BX72" s="113"/>
      <c r="BY72" s="113"/>
      <c r="BZ72" s="113"/>
      <c r="CA72" s="113"/>
      <c r="CB72" s="113"/>
      <c r="CC72" s="113"/>
      <c r="CD72" s="113"/>
      <c r="CE72" s="113"/>
      <c r="CF72" s="113"/>
      <c r="CG72" s="113"/>
      <c r="CH72" s="113"/>
      <c r="CI72" s="113"/>
      <c r="CJ72" s="113"/>
      <c r="CK72" s="113"/>
      <c r="CL72" s="113"/>
      <c r="CM72" s="113"/>
      <c r="CN72" s="113"/>
      <c r="CO72" s="113"/>
      <c r="CP72" s="113"/>
      <c r="CQ72" s="113"/>
      <c r="CR72" s="113"/>
      <c r="CS72" s="113"/>
      <c r="CT72" s="113"/>
      <c r="CU72" s="113"/>
      <c r="CV72" s="113"/>
      <c r="CW72" s="113"/>
    </row>
    <row r="73" spans="1:101" s="114" customFormat="1" x14ac:dyDescent="0.25">
      <c r="A73" s="110"/>
      <c r="B73" s="117"/>
      <c r="C73" s="151"/>
      <c r="D73" s="118"/>
      <c r="E73" s="119"/>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13"/>
      <c r="AH73" s="113"/>
      <c r="AI73" s="113"/>
      <c r="AJ73" s="113"/>
      <c r="AK73" s="113"/>
      <c r="AL73" s="113"/>
      <c r="AM73" s="113"/>
      <c r="AN73" s="113"/>
      <c r="AO73" s="113"/>
      <c r="AP73" s="113"/>
      <c r="AQ73" s="113"/>
      <c r="AR73" s="113"/>
      <c r="AS73" s="113"/>
      <c r="AT73" s="113"/>
      <c r="AU73" s="113"/>
      <c r="AV73" s="113"/>
      <c r="AW73" s="113"/>
      <c r="AX73" s="113"/>
      <c r="AY73" s="113"/>
      <c r="AZ73" s="113"/>
      <c r="BA73" s="113"/>
      <c r="BB73" s="113"/>
      <c r="BC73" s="113"/>
      <c r="BD73" s="113"/>
      <c r="BE73" s="113"/>
      <c r="BF73" s="113"/>
      <c r="BG73" s="113"/>
      <c r="BH73" s="113"/>
      <c r="BI73" s="113"/>
      <c r="BJ73" s="113"/>
      <c r="BK73" s="113"/>
      <c r="BL73" s="113"/>
      <c r="BM73" s="113"/>
      <c r="BN73" s="113"/>
      <c r="BO73" s="113"/>
      <c r="BP73" s="113"/>
      <c r="BQ73" s="113"/>
      <c r="BR73" s="113"/>
      <c r="BS73" s="113"/>
      <c r="BT73" s="113"/>
      <c r="BU73" s="113"/>
      <c r="BV73" s="113"/>
      <c r="BW73" s="113"/>
      <c r="BX73" s="113"/>
      <c r="BY73" s="113"/>
      <c r="BZ73" s="113"/>
      <c r="CA73" s="113"/>
      <c r="CB73" s="113"/>
      <c r="CC73" s="113"/>
      <c r="CD73" s="113"/>
      <c r="CE73" s="113"/>
      <c r="CF73" s="113"/>
      <c r="CG73" s="113"/>
      <c r="CH73" s="113"/>
      <c r="CI73" s="113"/>
      <c r="CJ73" s="113"/>
      <c r="CK73" s="113"/>
      <c r="CL73" s="113"/>
      <c r="CM73" s="113"/>
      <c r="CN73" s="113"/>
      <c r="CO73" s="113"/>
      <c r="CP73" s="113"/>
      <c r="CQ73" s="113"/>
      <c r="CR73" s="113"/>
      <c r="CS73" s="113"/>
      <c r="CT73" s="113"/>
      <c r="CU73" s="113"/>
      <c r="CV73" s="113"/>
      <c r="CW73" s="113"/>
    </row>
    <row r="74" spans="1:101" s="114" customFormat="1" ht="50.25" customHeight="1" x14ac:dyDescent="0.25">
      <c r="A74" s="110"/>
      <c r="B74" s="127"/>
      <c r="C74" s="259" t="s">
        <v>64</v>
      </c>
      <c r="D74" s="259"/>
      <c r="E74" s="121"/>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13"/>
      <c r="AH74" s="113"/>
      <c r="AI74" s="113"/>
      <c r="AJ74" s="113"/>
      <c r="AK74" s="113"/>
      <c r="AL74" s="113"/>
      <c r="AM74" s="113"/>
      <c r="AN74" s="113"/>
      <c r="AO74" s="113"/>
      <c r="AP74" s="113"/>
      <c r="AQ74" s="113"/>
      <c r="AR74" s="113"/>
      <c r="AS74" s="113"/>
      <c r="AT74" s="113"/>
      <c r="AU74" s="113"/>
      <c r="AV74" s="113"/>
      <c r="AW74" s="113"/>
      <c r="AX74" s="113"/>
      <c r="AY74" s="113"/>
      <c r="AZ74" s="113"/>
      <c r="BA74" s="113"/>
      <c r="BB74" s="113"/>
      <c r="BC74" s="113"/>
      <c r="BD74" s="113"/>
      <c r="BE74" s="113"/>
      <c r="BF74" s="113"/>
      <c r="BG74" s="113"/>
      <c r="BH74" s="113"/>
      <c r="BI74" s="113"/>
      <c r="BJ74" s="113"/>
      <c r="BK74" s="113"/>
      <c r="BL74" s="113"/>
      <c r="BM74" s="113"/>
      <c r="BN74" s="113"/>
      <c r="BO74" s="113"/>
      <c r="BP74" s="113"/>
      <c r="BQ74" s="113"/>
      <c r="BR74" s="113"/>
      <c r="BS74" s="113"/>
      <c r="BT74" s="113"/>
      <c r="BU74" s="113"/>
      <c r="BV74" s="113"/>
      <c r="BW74" s="113"/>
      <c r="BX74" s="113"/>
      <c r="BY74" s="113"/>
      <c r="BZ74" s="113"/>
      <c r="CA74" s="113"/>
      <c r="CB74" s="113"/>
      <c r="CC74" s="113"/>
      <c r="CD74" s="113"/>
      <c r="CE74" s="113"/>
      <c r="CF74" s="113"/>
      <c r="CG74" s="113"/>
      <c r="CH74" s="113"/>
      <c r="CI74" s="113"/>
      <c r="CJ74" s="113"/>
      <c r="CK74" s="113"/>
      <c r="CL74" s="113"/>
      <c r="CM74" s="113"/>
      <c r="CN74" s="113"/>
      <c r="CO74" s="113"/>
      <c r="CP74" s="113"/>
      <c r="CQ74" s="113"/>
      <c r="CR74" s="113"/>
      <c r="CS74" s="113"/>
      <c r="CT74" s="113"/>
      <c r="CU74" s="113"/>
      <c r="CV74" s="113"/>
      <c r="CW74" s="113"/>
    </row>
    <row r="75" spans="1:101" s="21" customFormat="1" ht="15.75" customHeight="1" x14ac:dyDescent="0.25">
      <c r="A75" s="15"/>
      <c r="B75" s="128"/>
      <c r="C75" s="122"/>
      <c r="D75" s="125"/>
      <c r="E75" s="24"/>
      <c r="F75" s="137"/>
      <c r="G75" s="137"/>
      <c r="H75" s="137"/>
      <c r="I75" s="137"/>
      <c r="J75" s="137"/>
      <c r="K75" s="137"/>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7"/>
      <c r="AJ75" s="137"/>
      <c r="AK75" s="137"/>
      <c r="AL75" s="137"/>
      <c r="AM75" s="137"/>
      <c r="AN75" s="137"/>
      <c r="AO75" s="137"/>
      <c r="AP75" s="137"/>
      <c r="AQ75" s="137"/>
      <c r="AR75" s="137"/>
      <c r="AS75" s="137"/>
      <c r="AT75" s="137"/>
      <c r="AU75" s="137"/>
      <c r="AV75" s="137"/>
      <c r="AW75" s="137"/>
      <c r="AX75" s="137"/>
      <c r="AY75" s="137"/>
      <c r="AZ75" s="137"/>
      <c r="BA75" s="137"/>
      <c r="BB75" s="137"/>
      <c r="BC75" s="137"/>
      <c r="BD75" s="137"/>
      <c r="BE75" s="137"/>
      <c r="BF75" s="137"/>
      <c r="BG75" s="137"/>
      <c r="BH75" s="137"/>
      <c r="BI75" s="137"/>
      <c r="BJ75" s="137"/>
      <c r="BK75" s="137"/>
      <c r="BL75" s="137"/>
      <c r="BM75" s="137"/>
      <c r="BN75" s="137"/>
      <c r="BO75" s="137"/>
      <c r="BP75" s="137"/>
      <c r="BQ75" s="137"/>
      <c r="BR75" s="137"/>
      <c r="BS75" s="137"/>
      <c r="BT75" s="137"/>
      <c r="BU75" s="137"/>
      <c r="BV75" s="137"/>
      <c r="BW75" s="137"/>
      <c r="BX75" s="137"/>
      <c r="BY75" s="137"/>
      <c r="BZ75" s="137"/>
      <c r="CA75" s="137"/>
      <c r="CB75" s="137"/>
      <c r="CC75" s="137"/>
      <c r="CD75" s="137"/>
      <c r="CE75" s="137"/>
      <c r="CF75" s="137"/>
      <c r="CG75" s="137"/>
      <c r="CH75" s="137"/>
      <c r="CI75" s="137"/>
      <c r="CJ75" s="137"/>
      <c r="CK75" s="137"/>
      <c r="CL75" s="137"/>
      <c r="CM75" s="137"/>
      <c r="CN75" s="137"/>
      <c r="CO75" s="137"/>
      <c r="CP75" s="137"/>
      <c r="CQ75" s="137"/>
      <c r="CR75" s="137"/>
      <c r="CS75" s="137"/>
      <c r="CT75" s="137"/>
      <c r="CU75" s="137"/>
      <c r="CV75" s="137"/>
      <c r="CW75" s="137"/>
    </row>
    <row r="76" spans="1:101" s="21" customFormat="1" x14ac:dyDescent="0.25">
      <c r="A76" s="15"/>
      <c r="B76" s="126" t="s">
        <v>65</v>
      </c>
      <c r="C76" s="260" t="s">
        <v>66</v>
      </c>
      <c r="D76" s="260"/>
      <c r="E76" s="116"/>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37"/>
      <c r="AL76" s="137"/>
      <c r="AM76" s="137"/>
      <c r="AN76" s="137"/>
      <c r="AO76" s="137"/>
      <c r="AP76" s="137"/>
      <c r="AQ76" s="137"/>
      <c r="AR76" s="137"/>
      <c r="AS76" s="137"/>
      <c r="AT76" s="137"/>
      <c r="AU76" s="137"/>
      <c r="AV76" s="137"/>
      <c r="AW76" s="137"/>
      <c r="AX76" s="137"/>
      <c r="AY76" s="137"/>
      <c r="AZ76" s="137"/>
      <c r="BA76" s="137"/>
      <c r="BB76" s="137"/>
      <c r="BC76" s="137"/>
      <c r="BD76" s="137"/>
      <c r="BE76" s="137"/>
      <c r="BF76" s="137"/>
      <c r="BG76" s="137"/>
      <c r="BH76" s="137"/>
      <c r="BI76" s="137"/>
      <c r="BJ76" s="137"/>
      <c r="BK76" s="137"/>
      <c r="BL76" s="137"/>
      <c r="BM76" s="137"/>
      <c r="BN76" s="137"/>
      <c r="BO76" s="137"/>
      <c r="BP76" s="137"/>
      <c r="BQ76" s="137"/>
      <c r="BR76" s="137"/>
      <c r="BS76" s="137"/>
      <c r="BT76" s="137"/>
      <c r="BU76" s="137"/>
      <c r="BV76" s="137"/>
      <c r="BW76" s="137"/>
      <c r="BX76" s="137"/>
      <c r="BY76" s="137"/>
      <c r="BZ76" s="137"/>
      <c r="CA76" s="137"/>
      <c r="CB76" s="137"/>
      <c r="CC76" s="137"/>
      <c r="CD76" s="137"/>
      <c r="CE76" s="137"/>
      <c r="CF76" s="137"/>
      <c r="CG76" s="137"/>
      <c r="CH76" s="137"/>
      <c r="CI76" s="137"/>
      <c r="CJ76" s="137"/>
      <c r="CK76" s="137"/>
      <c r="CL76" s="137"/>
      <c r="CM76" s="137"/>
      <c r="CN76" s="137"/>
      <c r="CO76" s="137"/>
      <c r="CP76" s="137"/>
      <c r="CQ76" s="137"/>
      <c r="CR76" s="137"/>
      <c r="CS76" s="137"/>
      <c r="CT76" s="137"/>
      <c r="CU76" s="137"/>
      <c r="CV76" s="137"/>
      <c r="CW76" s="137"/>
    </row>
    <row r="77" spans="1:101" s="21" customFormat="1" x14ac:dyDescent="0.25">
      <c r="A77" s="15"/>
      <c r="B77" s="117"/>
      <c r="C77" s="151"/>
      <c r="D77" s="118"/>
      <c r="E77" s="119"/>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7"/>
      <c r="AL77" s="137"/>
      <c r="AM77" s="137"/>
      <c r="AN77" s="137"/>
      <c r="AO77" s="137"/>
      <c r="AP77" s="137"/>
      <c r="AQ77" s="137"/>
      <c r="AR77" s="137"/>
      <c r="AS77" s="137"/>
      <c r="AT77" s="137"/>
      <c r="AU77" s="137"/>
      <c r="AV77" s="137"/>
      <c r="AW77" s="137"/>
      <c r="AX77" s="137"/>
      <c r="AY77" s="137"/>
      <c r="AZ77" s="137"/>
      <c r="BA77" s="137"/>
      <c r="BB77" s="137"/>
      <c r="BC77" s="137"/>
      <c r="BD77" s="137"/>
      <c r="BE77" s="137"/>
      <c r="BF77" s="137"/>
      <c r="BG77" s="137"/>
      <c r="BH77" s="137"/>
      <c r="BI77" s="137"/>
      <c r="BJ77" s="137"/>
      <c r="BK77" s="137"/>
      <c r="BL77" s="137"/>
      <c r="BM77" s="137"/>
      <c r="BN77" s="137"/>
      <c r="BO77" s="137"/>
      <c r="BP77" s="137"/>
      <c r="BQ77" s="137"/>
      <c r="BR77" s="137"/>
      <c r="BS77" s="137"/>
      <c r="BT77" s="137"/>
      <c r="BU77" s="137"/>
      <c r="BV77" s="137"/>
      <c r="BW77" s="137"/>
      <c r="BX77" s="137"/>
      <c r="BY77" s="137"/>
      <c r="BZ77" s="137"/>
      <c r="CA77" s="137"/>
      <c r="CB77" s="137"/>
      <c r="CC77" s="137"/>
      <c r="CD77" s="137"/>
      <c r="CE77" s="137"/>
      <c r="CF77" s="137"/>
      <c r="CG77" s="137"/>
      <c r="CH77" s="137"/>
      <c r="CI77" s="137"/>
      <c r="CJ77" s="137"/>
      <c r="CK77" s="137"/>
      <c r="CL77" s="137"/>
      <c r="CM77" s="137"/>
      <c r="CN77" s="137"/>
      <c r="CO77" s="137"/>
      <c r="CP77" s="137"/>
      <c r="CQ77" s="137"/>
      <c r="CR77" s="137"/>
      <c r="CS77" s="137"/>
      <c r="CT77" s="137"/>
      <c r="CU77" s="137"/>
      <c r="CV77" s="137"/>
      <c r="CW77" s="137"/>
    </row>
    <row r="78" spans="1:101" s="21" customFormat="1" ht="49.5" customHeight="1" x14ac:dyDescent="0.25">
      <c r="A78" s="15"/>
      <c r="B78" s="120"/>
      <c r="C78" s="261" t="s">
        <v>67</v>
      </c>
      <c r="D78" s="261"/>
      <c r="E78" s="121"/>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7"/>
      <c r="AJ78" s="137"/>
      <c r="AK78" s="137"/>
      <c r="AL78" s="137"/>
      <c r="AM78" s="137"/>
      <c r="AN78" s="137"/>
      <c r="AO78" s="137"/>
      <c r="AP78" s="137"/>
      <c r="AQ78" s="137"/>
      <c r="AR78" s="137"/>
      <c r="AS78" s="137"/>
      <c r="AT78" s="137"/>
      <c r="AU78" s="137"/>
      <c r="AV78" s="137"/>
      <c r="AW78" s="137"/>
      <c r="AX78" s="137"/>
      <c r="AY78" s="137"/>
      <c r="AZ78" s="137"/>
      <c r="BA78" s="137"/>
      <c r="BB78" s="137"/>
      <c r="BC78" s="137"/>
      <c r="BD78" s="137"/>
      <c r="BE78" s="137"/>
      <c r="BF78" s="137"/>
      <c r="BG78" s="137"/>
      <c r="BH78" s="137"/>
      <c r="BI78" s="137"/>
      <c r="BJ78" s="137"/>
      <c r="BK78" s="137"/>
      <c r="BL78" s="137"/>
      <c r="BM78" s="137"/>
      <c r="BN78" s="137"/>
      <c r="BO78" s="137"/>
      <c r="BP78" s="137"/>
      <c r="BQ78" s="137"/>
      <c r="BR78" s="137"/>
      <c r="BS78" s="137"/>
      <c r="BT78" s="137"/>
      <c r="BU78" s="137"/>
      <c r="BV78" s="137"/>
      <c r="BW78" s="137"/>
      <c r="BX78" s="137"/>
      <c r="BY78" s="137"/>
      <c r="BZ78" s="137"/>
      <c r="CA78" s="137"/>
      <c r="CB78" s="137"/>
      <c r="CC78" s="137"/>
      <c r="CD78" s="137"/>
      <c r="CE78" s="137"/>
      <c r="CF78" s="137"/>
      <c r="CG78" s="137"/>
      <c r="CH78" s="137"/>
      <c r="CI78" s="137"/>
      <c r="CJ78" s="137"/>
      <c r="CK78" s="137"/>
      <c r="CL78" s="137"/>
      <c r="CM78" s="137"/>
      <c r="CN78" s="137"/>
      <c r="CO78" s="137"/>
      <c r="CP78" s="137"/>
      <c r="CQ78" s="137"/>
      <c r="CR78" s="137"/>
      <c r="CS78" s="137"/>
      <c r="CT78" s="137"/>
      <c r="CU78" s="137"/>
      <c r="CV78" s="137"/>
      <c r="CW78" s="137"/>
    </row>
    <row r="79" spans="1:101" s="21" customFormat="1" x14ac:dyDescent="0.25">
      <c r="A79" s="15"/>
      <c r="B79" s="138"/>
      <c r="C79" s="121"/>
      <c r="D79" s="121"/>
      <c r="E79" s="121"/>
      <c r="F79" s="137"/>
      <c r="G79" s="137"/>
      <c r="H79" s="137"/>
      <c r="I79" s="137"/>
      <c r="J79" s="137"/>
      <c r="K79" s="137"/>
      <c r="L79" s="137"/>
      <c r="M79" s="137"/>
      <c r="N79" s="137"/>
      <c r="O79" s="137"/>
      <c r="P79" s="137"/>
      <c r="Q79" s="137"/>
      <c r="R79" s="137"/>
      <c r="S79" s="137"/>
      <c r="T79" s="137"/>
      <c r="U79" s="137"/>
      <c r="V79" s="137"/>
      <c r="W79" s="137"/>
      <c r="X79" s="137"/>
      <c r="Y79" s="137"/>
      <c r="Z79" s="137"/>
      <c r="AA79" s="137"/>
      <c r="AB79" s="137"/>
      <c r="AC79" s="137"/>
      <c r="AD79" s="137"/>
      <c r="AE79" s="137"/>
      <c r="AF79" s="137"/>
      <c r="AG79" s="137"/>
      <c r="AH79" s="137"/>
      <c r="AI79" s="137"/>
      <c r="AJ79" s="137"/>
      <c r="AK79" s="137"/>
      <c r="AL79" s="137"/>
      <c r="AM79" s="137"/>
      <c r="AN79" s="137"/>
      <c r="AO79" s="137"/>
      <c r="AP79" s="137"/>
      <c r="AQ79" s="137"/>
      <c r="AR79" s="137"/>
      <c r="AS79" s="137"/>
      <c r="AT79" s="137"/>
      <c r="AU79" s="137"/>
      <c r="AV79" s="137"/>
      <c r="AW79" s="137"/>
      <c r="AX79" s="137"/>
      <c r="AY79" s="137"/>
      <c r="AZ79" s="137"/>
      <c r="BA79" s="137"/>
      <c r="BB79" s="137"/>
      <c r="BC79" s="137"/>
      <c r="BD79" s="137"/>
      <c r="BE79" s="137"/>
      <c r="BF79" s="137"/>
      <c r="BG79" s="137"/>
      <c r="BH79" s="137"/>
      <c r="BI79" s="137"/>
      <c r="BJ79" s="137"/>
      <c r="BK79" s="137"/>
      <c r="BL79" s="137"/>
      <c r="BM79" s="137"/>
      <c r="BN79" s="137"/>
      <c r="BO79" s="137"/>
      <c r="BP79" s="137"/>
      <c r="BQ79" s="137"/>
      <c r="BR79" s="137"/>
      <c r="BS79" s="137"/>
      <c r="BT79" s="137"/>
      <c r="BU79" s="137"/>
      <c r="BV79" s="137"/>
      <c r="BW79" s="137"/>
      <c r="BX79" s="137"/>
      <c r="BY79" s="137"/>
      <c r="BZ79" s="137"/>
      <c r="CA79" s="137"/>
      <c r="CB79" s="137"/>
      <c r="CC79" s="137"/>
      <c r="CD79" s="137"/>
      <c r="CE79" s="137"/>
      <c r="CF79" s="137"/>
      <c r="CG79" s="137"/>
      <c r="CH79" s="137"/>
      <c r="CI79" s="137"/>
      <c r="CJ79" s="137"/>
      <c r="CK79" s="137"/>
      <c r="CL79" s="137"/>
      <c r="CM79" s="137"/>
      <c r="CN79" s="137"/>
      <c r="CO79" s="137"/>
      <c r="CP79" s="137"/>
      <c r="CQ79" s="137"/>
      <c r="CR79" s="137"/>
      <c r="CS79" s="137"/>
      <c r="CT79" s="137"/>
      <c r="CU79" s="137"/>
      <c r="CV79" s="137"/>
      <c r="CW79" s="137"/>
    </row>
    <row r="80" spans="1:101" s="21" customFormat="1" x14ac:dyDescent="0.25">
      <c r="A80" s="15"/>
      <c r="B80" s="138"/>
      <c r="C80" s="93" t="s">
        <v>435</v>
      </c>
      <c r="D80" s="121"/>
      <c r="E80" s="121"/>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137"/>
      <c r="AJ80" s="137"/>
      <c r="AK80" s="137"/>
      <c r="AL80" s="137"/>
      <c r="AM80" s="137"/>
      <c r="AN80" s="137"/>
      <c r="AO80" s="137"/>
      <c r="AP80" s="137"/>
      <c r="AQ80" s="137"/>
      <c r="AR80" s="137"/>
      <c r="AS80" s="137"/>
      <c r="AT80" s="137"/>
      <c r="AU80" s="137"/>
      <c r="AV80" s="137"/>
      <c r="AW80" s="137"/>
      <c r="AX80" s="137"/>
      <c r="AY80" s="137"/>
      <c r="AZ80" s="137"/>
      <c r="BA80" s="137"/>
      <c r="BB80" s="137"/>
      <c r="BC80" s="137"/>
      <c r="BD80" s="137"/>
      <c r="BE80" s="137"/>
      <c r="BF80" s="137"/>
      <c r="BG80" s="137"/>
      <c r="BH80" s="137"/>
      <c r="BI80" s="137"/>
      <c r="BJ80" s="137"/>
      <c r="BK80" s="137"/>
      <c r="BL80" s="137"/>
      <c r="BM80" s="137"/>
      <c r="BN80" s="137"/>
      <c r="BO80" s="137"/>
      <c r="BP80" s="137"/>
      <c r="BQ80" s="137"/>
      <c r="BR80" s="137"/>
      <c r="BS80" s="137"/>
      <c r="BT80" s="137"/>
      <c r="BU80" s="137"/>
      <c r="BV80" s="137"/>
      <c r="BW80" s="137"/>
      <c r="BX80" s="137"/>
      <c r="BY80" s="137"/>
      <c r="BZ80" s="137"/>
      <c r="CA80" s="137"/>
      <c r="CB80" s="137"/>
      <c r="CC80" s="137"/>
      <c r="CD80" s="137"/>
      <c r="CE80" s="137"/>
      <c r="CF80" s="137"/>
      <c r="CG80" s="137"/>
      <c r="CH80" s="137"/>
      <c r="CI80" s="137"/>
      <c r="CJ80" s="137"/>
      <c r="CK80" s="137"/>
      <c r="CL80" s="137"/>
      <c r="CM80" s="137"/>
      <c r="CN80" s="137"/>
      <c r="CO80" s="137"/>
      <c r="CP80" s="137"/>
      <c r="CQ80" s="137"/>
      <c r="CR80" s="137"/>
      <c r="CS80" s="137"/>
      <c r="CT80" s="137"/>
      <c r="CU80" s="137"/>
      <c r="CV80" s="137"/>
      <c r="CW80" s="137"/>
    </row>
    <row r="81" spans="1:101" s="21" customFormat="1" x14ac:dyDescent="0.25">
      <c r="A81" s="15"/>
      <c r="B81" s="138"/>
      <c r="C81" s="139" t="str">
        <f>IF(OR(ISBLANK(C9),ISBLANK(D15),ISBLANK(D18),ISBLANK(D21),ISBLANK(C28),ISBLANK(C31),ISBLANK(C38),ISBLANK(C42),ISBLANK(C46),ISBLANK(C50),ISBLANK(C54),ISBLANK(C58),ISBLANK(C62),ISBLANK(C66),ISBLANK(C73),ISBLANK(C77)),"FALSE","TRUE")</f>
        <v>FALSE</v>
      </c>
      <c r="D81" s="121"/>
      <c r="E81" s="121"/>
      <c r="F81" s="137"/>
      <c r="G81" s="137"/>
      <c r="H81" s="137"/>
      <c r="I81" s="137"/>
      <c r="J81" s="137"/>
      <c r="K81" s="137"/>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7"/>
      <c r="AI81" s="137"/>
      <c r="AJ81" s="137"/>
      <c r="AK81" s="137"/>
      <c r="AL81" s="137"/>
      <c r="AM81" s="137"/>
      <c r="AN81" s="137"/>
      <c r="AO81" s="137"/>
      <c r="AP81" s="137"/>
      <c r="AQ81" s="137"/>
      <c r="AR81" s="137"/>
      <c r="AS81" s="137"/>
      <c r="AT81" s="137"/>
      <c r="AU81" s="137"/>
      <c r="AV81" s="137"/>
      <c r="AW81" s="137"/>
      <c r="AX81" s="137"/>
      <c r="AY81" s="137"/>
      <c r="AZ81" s="137"/>
      <c r="BA81" s="137"/>
      <c r="BB81" s="137"/>
      <c r="BC81" s="137"/>
      <c r="BD81" s="137"/>
      <c r="BE81" s="137"/>
      <c r="BF81" s="137"/>
      <c r="BG81" s="137"/>
      <c r="BH81" s="137"/>
      <c r="BI81" s="137"/>
      <c r="BJ81" s="137"/>
      <c r="BK81" s="137"/>
      <c r="BL81" s="137"/>
      <c r="BM81" s="137"/>
      <c r="BN81" s="137"/>
      <c r="BO81" s="137"/>
      <c r="BP81" s="137"/>
      <c r="BQ81" s="137"/>
      <c r="BR81" s="137"/>
      <c r="BS81" s="137"/>
      <c r="BT81" s="137"/>
      <c r="BU81" s="137"/>
      <c r="BV81" s="137"/>
      <c r="BW81" s="137"/>
      <c r="BX81" s="137"/>
      <c r="BY81" s="137"/>
      <c r="BZ81" s="137"/>
      <c r="CA81" s="137"/>
      <c r="CB81" s="137"/>
      <c r="CC81" s="137"/>
      <c r="CD81" s="137"/>
      <c r="CE81" s="137"/>
      <c r="CF81" s="137"/>
      <c r="CG81" s="137"/>
      <c r="CH81" s="137"/>
      <c r="CI81" s="137"/>
      <c r="CJ81" s="137"/>
      <c r="CK81" s="137"/>
      <c r="CL81" s="137"/>
      <c r="CM81" s="137"/>
      <c r="CN81" s="137"/>
      <c r="CO81" s="137"/>
      <c r="CP81" s="137"/>
      <c r="CQ81" s="137"/>
      <c r="CR81" s="137"/>
      <c r="CS81" s="137"/>
      <c r="CT81" s="137"/>
      <c r="CU81" s="137"/>
      <c r="CV81" s="137"/>
      <c r="CW81" s="137"/>
    </row>
    <row r="82" spans="1:101" s="114" customFormat="1" x14ac:dyDescent="0.25">
      <c r="A82" s="110"/>
      <c r="B82" s="140"/>
      <c r="C82" s="122"/>
      <c r="D82" s="121"/>
      <c r="E82" s="121"/>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13"/>
      <c r="AH82" s="113"/>
      <c r="AI82" s="113"/>
      <c r="AJ82" s="113"/>
      <c r="AK82" s="113"/>
      <c r="AL82" s="113"/>
      <c r="AM82" s="113"/>
      <c r="AN82" s="113"/>
      <c r="AO82" s="113"/>
      <c r="AP82" s="113"/>
      <c r="AQ82" s="113"/>
      <c r="AR82" s="113"/>
      <c r="AS82" s="113"/>
      <c r="AT82" s="113"/>
      <c r="AU82" s="113"/>
      <c r="AV82" s="113"/>
      <c r="AW82" s="113"/>
      <c r="AX82" s="113"/>
      <c r="AY82" s="113"/>
      <c r="AZ82" s="113"/>
      <c r="BA82" s="113"/>
      <c r="BB82" s="113"/>
      <c r="BC82" s="113"/>
      <c r="BD82" s="113"/>
      <c r="BE82" s="113"/>
      <c r="BF82" s="113"/>
      <c r="BG82" s="113"/>
      <c r="BH82" s="113"/>
      <c r="BI82" s="113"/>
      <c r="BJ82" s="113"/>
      <c r="BK82" s="113"/>
      <c r="BL82" s="113"/>
      <c r="BM82" s="113"/>
      <c r="BN82" s="113"/>
      <c r="BO82" s="113"/>
      <c r="BP82" s="113"/>
      <c r="BQ82" s="113"/>
      <c r="BR82" s="113"/>
      <c r="BS82" s="113"/>
      <c r="BT82" s="113"/>
      <c r="BU82" s="113"/>
      <c r="BV82" s="113"/>
      <c r="BW82" s="113"/>
      <c r="BX82" s="113"/>
      <c r="BY82" s="113"/>
      <c r="BZ82" s="113"/>
      <c r="CA82" s="113"/>
      <c r="CB82" s="113"/>
      <c r="CC82" s="113"/>
      <c r="CD82" s="113"/>
      <c r="CE82" s="113"/>
      <c r="CF82" s="113"/>
      <c r="CG82" s="113"/>
      <c r="CH82" s="113"/>
      <c r="CI82" s="113"/>
      <c r="CJ82" s="113"/>
      <c r="CK82" s="113"/>
      <c r="CL82" s="113"/>
      <c r="CM82" s="113"/>
      <c r="CN82" s="113"/>
      <c r="CO82" s="113"/>
      <c r="CP82" s="113"/>
      <c r="CQ82" s="113"/>
      <c r="CR82" s="113"/>
      <c r="CS82" s="113"/>
      <c r="CT82" s="113"/>
      <c r="CU82" s="113"/>
      <c r="CV82" s="113"/>
      <c r="CW82" s="113"/>
    </row>
    <row r="83" spans="1:101" s="113" customFormat="1" x14ac:dyDescent="0.25">
      <c r="A83" s="141"/>
      <c r="B83" s="142"/>
      <c r="C83" s="143"/>
      <c r="D83" s="144"/>
      <c r="E83" s="144"/>
    </row>
    <row r="84" spans="1:101" s="113" customFormat="1" x14ac:dyDescent="0.25">
      <c r="A84" s="141"/>
      <c r="B84" s="142"/>
      <c r="C84" s="143"/>
      <c r="D84" s="144"/>
      <c r="E84" s="144"/>
    </row>
    <row r="85" spans="1:101" s="113" customFormat="1" x14ac:dyDescent="0.25">
      <c r="A85" s="141"/>
      <c r="B85" s="142"/>
      <c r="C85" s="143"/>
      <c r="D85" s="144"/>
      <c r="E85" s="144"/>
    </row>
    <row r="86" spans="1:101" s="113" customFormat="1" x14ac:dyDescent="0.25">
      <c r="A86" s="141"/>
      <c r="B86" s="142"/>
      <c r="C86" s="143"/>
      <c r="D86" s="144"/>
      <c r="E86" s="144"/>
    </row>
    <row r="87" spans="1:101" s="148" customFormat="1" x14ac:dyDescent="0.25">
      <c r="A87" s="145"/>
      <c r="B87" s="145"/>
      <c r="C87" s="146"/>
      <c r="D87" s="146"/>
      <c r="E87" s="146"/>
      <c r="F87" s="147"/>
      <c r="G87" s="147"/>
      <c r="H87" s="147"/>
      <c r="I87" s="147"/>
      <c r="J87" s="107"/>
      <c r="K87" s="107"/>
      <c r="L87" s="107"/>
      <c r="M87" s="107"/>
      <c r="N87" s="107"/>
      <c r="O87" s="107"/>
      <c r="P87" s="107"/>
      <c r="Q87" s="107"/>
      <c r="R87" s="107"/>
      <c r="S87" s="107"/>
      <c r="T87" s="107"/>
      <c r="U87" s="107"/>
      <c r="V87" s="107"/>
      <c r="W87" s="107"/>
      <c r="X87" s="107"/>
      <c r="Y87" s="107"/>
      <c r="Z87" s="107"/>
      <c r="AA87" s="107"/>
      <c r="AB87" s="107"/>
      <c r="AC87" s="107"/>
      <c r="AD87" s="107"/>
      <c r="AE87" s="107"/>
      <c r="AF87" s="107"/>
      <c r="AG87" s="107"/>
      <c r="AH87" s="107"/>
      <c r="AI87" s="107"/>
      <c r="AJ87" s="107"/>
      <c r="AK87" s="107"/>
      <c r="AL87" s="107"/>
      <c r="AM87" s="107"/>
      <c r="AN87" s="107"/>
      <c r="AO87" s="107"/>
      <c r="AP87" s="107"/>
      <c r="AQ87" s="107"/>
      <c r="AR87" s="107"/>
      <c r="AS87" s="107"/>
      <c r="AT87" s="107"/>
      <c r="AU87" s="107"/>
      <c r="AV87" s="107"/>
      <c r="AW87" s="107"/>
      <c r="AX87" s="107"/>
      <c r="AY87" s="107"/>
      <c r="AZ87" s="107"/>
      <c r="BA87" s="107"/>
      <c r="BB87" s="107"/>
      <c r="BC87" s="107"/>
      <c r="BD87" s="107"/>
      <c r="BE87" s="107"/>
      <c r="BF87" s="107"/>
      <c r="BG87" s="107"/>
      <c r="BH87" s="107"/>
      <c r="BI87" s="107"/>
      <c r="BJ87" s="107"/>
      <c r="BK87" s="107"/>
      <c r="BL87" s="107"/>
      <c r="BM87" s="107"/>
      <c r="BN87" s="107"/>
      <c r="BO87" s="107"/>
      <c r="BP87" s="107"/>
      <c r="BQ87" s="107"/>
      <c r="BR87" s="107"/>
      <c r="BS87" s="107"/>
      <c r="BT87" s="107"/>
      <c r="BU87" s="107"/>
      <c r="BV87" s="107"/>
      <c r="BW87" s="107"/>
      <c r="BX87" s="107"/>
      <c r="BY87" s="107"/>
      <c r="BZ87" s="107"/>
      <c r="CA87" s="107"/>
      <c r="CB87" s="107"/>
      <c r="CC87" s="107"/>
      <c r="CD87" s="107"/>
      <c r="CE87" s="107"/>
      <c r="CF87" s="107"/>
      <c r="CG87" s="107"/>
      <c r="CH87" s="107"/>
      <c r="CI87" s="107"/>
      <c r="CJ87" s="107"/>
      <c r="CK87" s="107"/>
      <c r="CL87" s="107"/>
      <c r="CM87" s="107"/>
      <c r="CN87" s="107"/>
      <c r="CO87" s="107"/>
      <c r="CP87" s="107"/>
      <c r="CQ87" s="107"/>
      <c r="CR87" s="107"/>
      <c r="CS87" s="107"/>
      <c r="CT87" s="107"/>
      <c r="CU87" s="107"/>
      <c r="CV87" s="107"/>
      <c r="CW87" s="107"/>
    </row>
    <row r="88" spans="1:101" s="107" customFormat="1" x14ac:dyDescent="0.25">
      <c r="C88" s="149"/>
    </row>
    <row r="89" spans="1:101" s="107" customFormat="1" x14ac:dyDescent="0.25">
      <c r="C89" s="149"/>
    </row>
    <row r="90" spans="1:101" s="107" customFormat="1" x14ac:dyDescent="0.25">
      <c r="C90" s="149"/>
    </row>
    <row r="91" spans="1:101" s="107" customFormat="1" x14ac:dyDescent="0.25">
      <c r="C91" s="149"/>
    </row>
    <row r="92" spans="1:101" s="107" customFormat="1" x14ac:dyDescent="0.25">
      <c r="C92" s="149"/>
    </row>
    <row r="93" spans="1:101" s="107" customFormat="1" x14ac:dyDescent="0.25">
      <c r="C93" s="149"/>
    </row>
    <row r="94" spans="1:101" s="107" customFormat="1" x14ac:dyDescent="0.25">
      <c r="C94" s="149"/>
    </row>
    <row r="95" spans="1:101" s="107" customFormat="1" x14ac:dyDescent="0.25">
      <c r="C95" s="149"/>
    </row>
    <row r="96" spans="1:101" s="107" customFormat="1" x14ac:dyDescent="0.25">
      <c r="C96" s="149"/>
    </row>
    <row r="97" spans="3:3" s="107" customFormat="1" x14ac:dyDescent="0.25">
      <c r="C97" s="149"/>
    </row>
    <row r="98" spans="3:3" s="107" customFormat="1" x14ac:dyDescent="0.25">
      <c r="C98" s="149"/>
    </row>
    <row r="99" spans="3:3" s="107" customFormat="1" x14ac:dyDescent="0.25">
      <c r="C99" s="149"/>
    </row>
    <row r="100" spans="3:3" s="107" customFormat="1" x14ac:dyDescent="0.25">
      <c r="C100" s="149"/>
    </row>
    <row r="101" spans="3:3" s="107" customFormat="1" x14ac:dyDescent="0.25">
      <c r="C101" s="149"/>
    </row>
    <row r="102" spans="3:3" s="107" customFormat="1" x14ac:dyDescent="0.25">
      <c r="C102" s="149"/>
    </row>
    <row r="103" spans="3:3" s="107" customFormat="1" x14ac:dyDescent="0.25">
      <c r="C103" s="149"/>
    </row>
    <row r="104" spans="3:3" s="107" customFormat="1" x14ac:dyDescent="0.25">
      <c r="C104" s="149"/>
    </row>
    <row r="105" spans="3:3" s="107" customFormat="1" x14ac:dyDescent="0.25">
      <c r="C105" s="149"/>
    </row>
    <row r="106" spans="3:3" s="107" customFormat="1" x14ac:dyDescent="0.25">
      <c r="C106" s="149"/>
    </row>
    <row r="107" spans="3:3" s="107" customFormat="1" x14ac:dyDescent="0.25">
      <c r="C107" s="149"/>
    </row>
    <row r="108" spans="3:3" s="107" customFormat="1" x14ac:dyDescent="0.25">
      <c r="C108" s="149"/>
    </row>
    <row r="109" spans="3:3" s="107" customFormat="1" x14ac:dyDescent="0.25">
      <c r="C109" s="149"/>
    </row>
    <row r="110" spans="3:3" s="107" customFormat="1" x14ac:dyDescent="0.25">
      <c r="C110" s="149"/>
    </row>
    <row r="111" spans="3:3" s="107" customFormat="1" x14ac:dyDescent="0.25">
      <c r="C111" s="149"/>
    </row>
    <row r="112" spans="3:3" s="107" customFormat="1" x14ac:dyDescent="0.25">
      <c r="C112" s="149"/>
    </row>
    <row r="113" spans="3:3" s="107" customFormat="1" x14ac:dyDescent="0.25">
      <c r="C113" s="149"/>
    </row>
    <row r="114" spans="3:3" s="107" customFormat="1" x14ac:dyDescent="0.25">
      <c r="C114" s="149"/>
    </row>
    <row r="115" spans="3:3" s="107" customFormat="1" x14ac:dyDescent="0.25">
      <c r="C115" s="149"/>
    </row>
    <row r="116" spans="3:3" s="107" customFormat="1" x14ac:dyDescent="0.25">
      <c r="C116" s="149"/>
    </row>
    <row r="117" spans="3:3" s="107" customFormat="1" x14ac:dyDescent="0.25">
      <c r="C117" s="149"/>
    </row>
    <row r="118" spans="3:3" s="107" customFormat="1" x14ac:dyDescent="0.25">
      <c r="C118" s="149"/>
    </row>
    <row r="119" spans="3:3" s="107" customFormat="1" x14ac:dyDescent="0.25">
      <c r="C119" s="149"/>
    </row>
    <row r="120" spans="3:3" s="107" customFormat="1" x14ac:dyDescent="0.25">
      <c r="C120" s="149"/>
    </row>
    <row r="121" spans="3:3" s="107" customFormat="1" x14ac:dyDescent="0.25">
      <c r="C121" s="149"/>
    </row>
    <row r="122" spans="3:3" s="107" customFormat="1" x14ac:dyDescent="0.25">
      <c r="C122" s="149"/>
    </row>
    <row r="123" spans="3:3" s="107" customFormat="1" x14ac:dyDescent="0.25">
      <c r="C123" s="149"/>
    </row>
    <row r="124" spans="3:3" s="107" customFormat="1" x14ac:dyDescent="0.25">
      <c r="C124" s="149"/>
    </row>
    <row r="125" spans="3:3" s="107" customFormat="1" x14ac:dyDescent="0.25">
      <c r="C125" s="149"/>
    </row>
    <row r="126" spans="3:3" s="107" customFormat="1" x14ac:dyDescent="0.25">
      <c r="C126" s="149"/>
    </row>
    <row r="127" spans="3:3" s="107" customFormat="1" x14ac:dyDescent="0.25">
      <c r="C127" s="149"/>
    </row>
    <row r="128" spans="3:3" s="107" customFormat="1" x14ac:dyDescent="0.25">
      <c r="C128" s="149"/>
    </row>
    <row r="129" spans="3:3" s="107" customFormat="1" x14ac:dyDescent="0.25">
      <c r="C129" s="149"/>
    </row>
    <row r="130" spans="3:3" s="107" customFormat="1" x14ac:dyDescent="0.25">
      <c r="C130" s="149"/>
    </row>
    <row r="131" spans="3:3" s="107" customFormat="1" x14ac:dyDescent="0.25">
      <c r="C131" s="149"/>
    </row>
    <row r="132" spans="3:3" s="107" customFormat="1" x14ac:dyDescent="0.25">
      <c r="C132" s="149"/>
    </row>
    <row r="133" spans="3:3" s="107" customFormat="1" x14ac:dyDescent="0.25">
      <c r="C133" s="149"/>
    </row>
    <row r="134" spans="3:3" s="107" customFormat="1" x14ac:dyDescent="0.25">
      <c r="C134" s="149"/>
    </row>
    <row r="135" spans="3:3" s="107" customFormat="1" x14ac:dyDescent="0.25">
      <c r="C135" s="149"/>
    </row>
    <row r="136" spans="3:3" s="107" customFormat="1" x14ac:dyDescent="0.25">
      <c r="C136" s="149"/>
    </row>
    <row r="137" spans="3:3" s="107" customFormat="1" x14ac:dyDescent="0.25">
      <c r="C137" s="149"/>
    </row>
    <row r="138" spans="3:3" s="107" customFormat="1" x14ac:dyDescent="0.25">
      <c r="C138" s="149"/>
    </row>
    <row r="139" spans="3:3" s="107" customFormat="1" x14ac:dyDescent="0.25">
      <c r="C139" s="149"/>
    </row>
    <row r="140" spans="3:3" s="107" customFormat="1" x14ac:dyDescent="0.25">
      <c r="C140" s="149"/>
    </row>
    <row r="141" spans="3:3" s="107" customFormat="1" x14ac:dyDescent="0.25">
      <c r="C141" s="149"/>
    </row>
    <row r="142" spans="3:3" s="107" customFormat="1" x14ac:dyDescent="0.25">
      <c r="C142" s="149"/>
    </row>
    <row r="143" spans="3:3" s="107" customFormat="1" x14ac:dyDescent="0.25">
      <c r="C143" s="149"/>
    </row>
    <row r="144" spans="3:3" s="107" customFormat="1" x14ac:dyDescent="0.25">
      <c r="C144" s="149"/>
    </row>
    <row r="145" spans="3:3" s="107" customFormat="1" x14ac:dyDescent="0.25">
      <c r="C145" s="149"/>
    </row>
    <row r="146" spans="3:3" s="107" customFormat="1" x14ac:dyDescent="0.25">
      <c r="C146" s="149"/>
    </row>
    <row r="147" spans="3:3" s="107" customFormat="1" x14ac:dyDescent="0.25">
      <c r="C147" s="149"/>
    </row>
    <row r="148" spans="3:3" s="107" customFormat="1" x14ac:dyDescent="0.25">
      <c r="C148" s="149"/>
    </row>
    <row r="149" spans="3:3" s="107" customFormat="1" x14ac:dyDescent="0.25">
      <c r="C149" s="149"/>
    </row>
    <row r="150" spans="3:3" s="107" customFormat="1" x14ac:dyDescent="0.25">
      <c r="C150" s="149"/>
    </row>
    <row r="151" spans="3:3" s="107" customFormat="1" x14ac:dyDescent="0.25">
      <c r="C151" s="149"/>
    </row>
    <row r="152" spans="3:3" s="107" customFormat="1" x14ac:dyDescent="0.25">
      <c r="C152" s="149"/>
    </row>
    <row r="153" spans="3:3" s="107" customFormat="1" x14ac:dyDescent="0.25">
      <c r="C153" s="149"/>
    </row>
    <row r="154" spans="3:3" s="107" customFormat="1" x14ac:dyDescent="0.25">
      <c r="C154" s="149"/>
    </row>
    <row r="155" spans="3:3" s="107" customFormat="1" x14ac:dyDescent="0.25">
      <c r="C155" s="149"/>
    </row>
    <row r="156" spans="3:3" s="107" customFormat="1" x14ac:dyDescent="0.25">
      <c r="C156" s="149"/>
    </row>
    <row r="157" spans="3:3" s="107" customFormat="1" x14ac:dyDescent="0.25">
      <c r="C157" s="149"/>
    </row>
    <row r="158" spans="3:3" s="107" customFormat="1" x14ac:dyDescent="0.25">
      <c r="C158" s="149"/>
    </row>
    <row r="159" spans="3:3" s="107" customFormat="1" x14ac:dyDescent="0.25">
      <c r="C159" s="149"/>
    </row>
    <row r="160" spans="3:3" s="107" customFormat="1" x14ac:dyDescent="0.25">
      <c r="C160" s="149"/>
    </row>
    <row r="161" spans="3:3" s="107" customFormat="1" x14ac:dyDescent="0.25">
      <c r="C161" s="149"/>
    </row>
    <row r="162" spans="3:3" s="107" customFormat="1" x14ac:dyDescent="0.25">
      <c r="C162" s="149"/>
    </row>
    <row r="163" spans="3:3" s="107" customFormat="1" x14ac:dyDescent="0.25">
      <c r="C163" s="149"/>
    </row>
    <row r="164" spans="3:3" s="107" customFormat="1" x14ac:dyDescent="0.25">
      <c r="C164" s="149"/>
    </row>
    <row r="165" spans="3:3" s="107" customFormat="1" x14ac:dyDescent="0.25">
      <c r="C165" s="149"/>
    </row>
    <row r="166" spans="3:3" s="107" customFormat="1" x14ac:dyDescent="0.25">
      <c r="C166" s="149"/>
    </row>
    <row r="167" spans="3:3" s="107" customFormat="1" x14ac:dyDescent="0.25">
      <c r="C167" s="149"/>
    </row>
    <row r="168" spans="3:3" s="107" customFormat="1" x14ac:dyDescent="0.25">
      <c r="C168" s="149"/>
    </row>
    <row r="169" spans="3:3" s="107" customFormat="1" x14ac:dyDescent="0.25">
      <c r="C169" s="149"/>
    </row>
    <row r="170" spans="3:3" s="107" customFormat="1" x14ac:dyDescent="0.25">
      <c r="C170" s="149"/>
    </row>
    <row r="171" spans="3:3" s="107" customFormat="1" x14ac:dyDescent="0.25">
      <c r="C171" s="149"/>
    </row>
    <row r="172" spans="3:3" s="107" customFormat="1" x14ac:dyDescent="0.25">
      <c r="C172" s="149"/>
    </row>
    <row r="173" spans="3:3" s="107" customFormat="1" x14ac:dyDescent="0.25">
      <c r="C173" s="149"/>
    </row>
    <row r="174" spans="3:3" s="107" customFormat="1" x14ac:dyDescent="0.25">
      <c r="C174" s="149"/>
    </row>
    <row r="175" spans="3:3" s="107" customFormat="1" x14ac:dyDescent="0.25">
      <c r="C175" s="149"/>
    </row>
    <row r="176" spans="3:3" s="107" customFormat="1" x14ac:dyDescent="0.25">
      <c r="C176" s="149"/>
    </row>
    <row r="177" spans="3:3" s="107" customFormat="1" x14ac:dyDescent="0.25">
      <c r="C177" s="149"/>
    </row>
    <row r="178" spans="3:3" s="107" customFormat="1" x14ac:dyDescent="0.25">
      <c r="C178" s="149"/>
    </row>
    <row r="179" spans="3:3" s="107" customFormat="1" x14ac:dyDescent="0.25">
      <c r="C179" s="149"/>
    </row>
    <row r="180" spans="3:3" s="107" customFormat="1" x14ac:dyDescent="0.25">
      <c r="C180" s="149"/>
    </row>
    <row r="181" spans="3:3" s="107" customFormat="1" x14ac:dyDescent="0.25">
      <c r="C181" s="149"/>
    </row>
    <row r="182" spans="3:3" s="107" customFormat="1" x14ac:dyDescent="0.25">
      <c r="C182" s="149"/>
    </row>
    <row r="183" spans="3:3" s="107" customFormat="1" x14ac:dyDescent="0.25">
      <c r="C183" s="149"/>
    </row>
    <row r="184" spans="3:3" s="107" customFormat="1" x14ac:dyDescent="0.25">
      <c r="C184" s="149"/>
    </row>
    <row r="185" spans="3:3" s="107" customFormat="1" x14ac:dyDescent="0.25">
      <c r="C185" s="149"/>
    </row>
    <row r="186" spans="3:3" s="107" customFormat="1" x14ac:dyDescent="0.25">
      <c r="C186" s="149"/>
    </row>
    <row r="187" spans="3:3" s="107" customFormat="1" x14ac:dyDescent="0.25">
      <c r="C187" s="149"/>
    </row>
    <row r="188" spans="3:3" s="107" customFormat="1" x14ac:dyDescent="0.25">
      <c r="C188" s="149"/>
    </row>
    <row r="189" spans="3:3" s="107" customFormat="1" x14ac:dyDescent="0.25">
      <c r="C189" s="149"/>
    </row>
    <row r="190" spans="3:3" s="107" customFormat="1" x14ac:dyDescent="0.25">
      <c r="C190" s="149"/>
    </row>
    <row r="191" spans="3:3" s="107" customFormat="1" x14ac:dyDescent="0.25">
      <c r="C191" s="149"/>
    </row>
    <row r="192" spans="3:3" s="107" customFormat="1" x14ac:dyDescent="0.25">
      <c r="C192" s="149"/>
    </row>
    <row r="193" spans="3:3" s="107" customFormat="1" x14ac:dyDescent="0.25">
      <c r="C193" s="149"/>
    </row>
    <row r="194" spans="3:3" s="107" customFormat="1" x14ac:dyDescent="0.25">
      <c r="C194" s="149"/>
    </row>
    <row r="195" spans="3:3" s="107" customFormat="1" x14ac:dyDescent="0.25">
      <c r="C195" s="149"/>
    </row>
    <row r="196" spans="3:3" s="107" customFormat="1" x14ac:dyDescent="0.25">
      <c r="C196" s="149"/>
    </row>
    <row r="197" spans="3:3" s="107" customFormat="1" x14ac:dyDescent="0.25">
      <c r="C197" s="149"/>
    </row>
    <row r="198" spans="3:3" s="107" customFormat="1" x14ac:dyDescent="0.25">
      <c r="C198" s="149"/>
    </row>
    <row r="199" spans="3:3" s="107" customFormat="1" x14ac:dyDescent="0.25">
      <c r="C199" s="149"/>
    </row>
    <row r="200" spans="3:3" s="107" customFormat="1" x14ac:dyDescent="0.25">
      <c r="C200" s="149"/>
    </row>
    <row r="201" spans="3:3" s="107" customFormat="1" x14ac:dyDescent="0.25">
      <c r="C201" s="149"/>
    </row>
    <row r="202" spans="3:3" s="107" customFormat="1" x14ac:dyDescent="0.25">
      <c r="C202" s="149"/>
    </row>
    <row r="203" spans="3:3" s="107" customFormat="1" x14ac:dyDescent="0.25">
      <c r="C203" s="149"/>
    </row>
    <row r="204" spans="3:3" s="107" customFormat="1" x14ac:dyDescent="0.25">
      <c r="C204" s="149"/>
    </row>
    <row r="205" spans="3:3" s="107" customFormat="1" x14ac:dyDescent="0.25">
      <c r="C205" s="149"/>
    </row>
    <row r="206" spans="3:3" s="107" customFormat="1" x14ac:dyDescent="0.25">
      <c r="C206" s="149"/>
    </row>
    <row r="207" spans="3:3" s="107" customFormat="1" x14ac:dyDescent="0.25">
      <c r="C207" s="149"/>
    </row>
    <row r="208" spans="3:3" s="107" customFormat="1" x14ac:dyDescent="0.25">
      <c r="C208" s="149"/>
    </row>
    <row r="209" spans="3:3" s="107" customFormat="1" x14ac:dyDescent="0.25">
      <c r="C209" s="149"/>
    </row>
    <row r="210" spans="3:3" s="107" customFormat="1" x14ac:dyDescent="0.25">
      <c r="C210" s="149"/>
    </row>
    <row r="211" spans="3:3" s="107" customFormat="1" x14ac:dyDescent="0.25">
      <c r="C211" s="149"/>
    </row>
    <row r="212" spans="3:3" s="107" customFormat="1" x14ac:dyDescent="0.25">
      <c r="C212" s="149"/>
    </row>
    <row r="213" spans="3:3" s="107" customFormat="1" x14ac:dyDescent="0.25">
      <c r="C213" s="149"/>
    </row>
    <row r="214" spans="3:3" s="107" customFormat="1" x14ac:dyDescent="0.25">
      <c r="C214" s="149"/>
    </row>
    <row r="215" spans="3:3" s="107" customFormat="1" x14ac:dyDescent="0.25">
      <c r="C215" s="149"/>
    </row>
    <row r="216" spans="3:3" s="107" customFormat="1" x14ac:dyDescent="0.25">
      <c r="C216" s="149"/>
    </row>
    <row r="217" spans="3:3" s="107" customFormat="1" x14ac:dyDescent="0.25">
      <c r="C217" s="149"/>
    </row>
    <row r="218" spans="3:3" s="107" customFormat="1" x14ac:dyDescent="0.25">
      <c r="C218" s="149"/>
    </row>
    <row r="219" spans="3:3" s="107" customFormat="1" x14ac:dyDescent="0.25">
      <c r="C219" s="149"/>
    </row>
    <row r="220" spans="3:3" s="107" customFormat="1" x14ac:dyDescent="0.25">
      <c r="C220" s="149"/>
    </row>
    <row r="221" spans="3:3" s="107" customFormat="1" x14ac:dyDescent="0.25">
      <c r="C221" s="149"/>
    </row>
    <row r="222" spans="3:3" s="107" customFormat="1" x14ac:dyDescent="0.25">
      <c r="C222" s="149"/>
    </row>
    <row r="223" spans="3:3" s="107" customFormat="1" x14ac:dyDescent="0.25">
      <c r="C223" s="149"/>
    </row>
    <row r="224" spans="3:3" s="107" customFormat="1" x14ac:dyDescent="0.25">
      <c r="C224" s="149"/>
    </row>
    <row r="225" spans="3:3" s="107" customFormat="1" x14ac:dyDescent="0.25">
      <c r="C225" s="149"/>
    </row>
    <row r="226" spans="3:3" s="107" customFormat="1" x14ac:dyDescent="0.25">
      <c r="C226" s="149"/>
    </row>
    <row r="227" spans="3:3" s="107" customFormat="1" x14ac:dyDescent="0.25">
      <c r="C227" s="149"/>
    </row>
    <row r="228" spans="3:3" s="107" customFormat="1" x14ac:dyDescent="0.25">
      <c r="C228" s="149"/>
    </row>
    <row r="229" spans="3:3" s="107" customFormat="1" x14ac:dyDescent="0.25">
      <c r="C229" s="149"/>
    </row>
    <row r="230" spans="3:3" s="107" customFormat="1" x14ac:dyDescent="0.25">
      <c r="C230" s="149"/>
    </row>
    <row r="231" spans="3:3" s="107" customFormat="1" x14ac:dyDescent="0.25">
      <c r="C231" s="149"/>
    </row>
    <row r="232" spans="3:3" s="107" customFormat="1" x14ac:dyDescent="0.25">
      <c r="C232" s="149"/>
    </row>
    <row r="233" spans="3:3" s="107" customFormat="1" x14ac:dyDescent="0.25">
      <c r="C233" s="149"/>
    </row>
    <row r="234" spans="3:3" s="107" customFormat="1" x14ac:dyDescent="0.25">
      <c r="C234" s="149"/>
    </row>
    <row r="235" spans="3:3" s="107" customFormat="1" x14ac:dyDescent="0.25">
      <c r="C235" s="149"/>
    </row>
    <row r="236" spans="3:3" s="107" customFormat="1" x14ac:dyDescent="0.25">
      <c r="C236" s="149"/>
    </row>
    <row r="237" spans="3:3" s="107" customFormat="1" x14ac:dyDescent="0.25">
      <c r="C237" s="149"/>
    </row>
    <row r="238" spans="3:3" s="107" customFormat="1" x14ac:dyDescent="0.25">
      <c r="C238" s="149"/>
    </row>
    <row r="239" spans="3:3" s="107" customFormat="1" x14ac:dyDescent="0.25">
      <c r="C239" s="149"/>
    </row>
    <row r="240" spans="3:3" s="107" customFormat="1" x14ac:dyDescent="0.25">
      <c r="C240" s="149"/>
    </row>
    <row r="241" spans="3:3" s="107" customFormat="1" x14ac:dyDescent="0.25">
      <c r="C241" s="149"/>
    </row>
    <row r="242" spans="3:3" s="107" customFormat="1" x14ac:dyDescent="0.25">
      <c r="C242" s="149"/>
    </row>
    <row r="243" spans="3:3" s="107" customFormat="1" x14ac:dyDescent="0.25">
      <c r="C243" s="149"/>
    </row>
    <row r="244" spans="3:3" s="107" customFormat="1" x14ac:dyDescent="0.25">
      <c r="C244" s="149"/>
    </row>
    <row r="245" spans="3:3" s="107" customFormat="1" x14ac:dyDescent="0.25">
      <c r="C245" s="149"/>
    </row>
    <row r="246" spans="3:3" s="107" customFormat="1" x14ac:dyDescent="0.25">
      <c r="C246" s="149"/>
    </row>
    <row r="247" spans="3:3" s="107" customFormat="1" x14ac:dyDescent="0.25">
      <c r="C247" s="149"/>
    </row>
    <row r="248" spans="3:3" s="107" customFormat="1" x14ac:dyDescent="0.25">
      <c r="C248" s="149"/>
    </row>
    <row r="249" spans="3:3" s="107" customFormat="1" x14ac:dyDescent="0.25">
      <c r="C249" s="149"/>
    </row>
    <row r="250" spans="3:3" s="107" customFormat="1" x14ac:dyDescent="0.25">
      <c r="C250" s="149"/>
    </row>
    <row r="251" spans="3:3" s="107" customFormat="1" x14ac:dyDescent="0.25">
      <c r="C251" s="149"/>
    </row>
    <row r="252" spans="3:3" s="107" customFormat="1" x14ac:dyDescent="0.25">
      <c r="C252" s="149"/>
    </row>
    <row r="253" spans="3:3" s="107" customFormat="1" x14ac:dyDescent="0.25">
      <c r="C253" s="149"/>
    </row>
    <row r="254" spans="3:3" s="107" customFormat="1" x14ac:dyDescent="0.25">
      <c r="C254" s="149"/>
    </row>
    <row r="255" spans="3:3" s="107" customFormat="1" x14ac:dyDescent="0.25">
      <c r="C255" s="149"/>
    </row>
    <row r="256" spans="3:3" s="107" customFormat="1" x14ac:dyDescent="0.25">
      <c r="C256" s="149"/>
    </row>
    <row r="257" spans="3:3" s="107" customFormat="1" x14ac:dyDescent="0.25">
      <c r="C257" s="149"/>
    </row>
    <row r="258" spans="3:3" s="107" customFormat="1" x14ac:dyDescent="0.25">
      <c r="C258" s="149"/>
    </row>
    <row r="259" spans="3:3" s="107" customFormat="1" x14ac:dyDescent="0.25">
      <c r="C259" s="149"/>
    </row>
    <row r="260" spans="3:3" s="107" customFormat="1" x14ac:dyDescent="0.25">
      <c r="C260" s="149"/>
    </row>
    <row r="261" spans="3:3" s="107" customFormat="1" x14ac:dyDescent="0.25">
      <c r="C261" s="149"/>
    </row>
    <row r="262" spans="3:3" s="107" customFormat="1" x14ac:dyDescent="0.25">
      <c r="C262" s="149"/>
    </row>
    <row r="263" spans="3:3" s="107" customFormat="1" x14ac:dyDescent="0.25">
      <c r="C263" s="149"/>
    </row>
    <row r="264" spans="3:3" s="107" customFormat="1" x14ac:dyDescent="0.25">
      <c r="C264" s="149"/>
    </row>
    <row r="265" spans="3:3" s="107" customFormat="1" x14ac:dyDescent="0.25">
      <c r="C265" s="149"/>
    </row>
    <row r="266" spans="3:3" s="107" customFormat="1" x14ac:dyDescent="0.25">
      <c r="C266" s="149"/>
    </row>
    <row r="267" spans="3:3" s="107" customFormat="1" x14ac:dyDescent="0.25">
      <c r="C267" s="149"/>
    </row>
    <row r="268" spans="3:3" s="107" customFormat="1" x14ac:dyDescent="0.25">
      <c r="C268" s="149"/>
    </row>
    <row r="269" spans="3:3" s="107" customFormat="1" x14ac:dyDescent="0.25">
      <c r="C269" s="149"/>
    </row>
    <row r="270" spans="3:3" s="107" customFormat="1" x14ac:dyDescent="0.25">
      <c r="C270" s="149"/>
    </row>
    <row r="271" spans="3:3" s="107" customFormat="1" x14ac:dyDescent="0.25">
      <c r="C271" s="149"/>
    </row>
    <row r="272" spans="3:3" s="107" customFormat="1" x14ac:dyDescent="0.25">
      <c r="C272" s="149"/>
    </row>
    <row r="273" spans="3:3" s="107" customFormat="1" x14ac:dyDescent="0.25">
      <c r="C273" s="149"/>
    </row>
    <row r="274" spans="3:3" s="107" customFormat="1" x14ac:dyDescent="0.25">
      <c r="C274" s="149"/>
    </row>
    <row r="275" spans="3:3" s="107" customFormat="1" x14ac:dyDescent="0.25">
      <c r="C275" s="149"/>
    </row>
    <row r="276" spans="3:3" s="107" customFormat="1" x14ac:dyDescent="0.25">
      <c r="C276" s="149"/>
    </row>
    <row r="277" spans="3:3" s="107" customFormat="1" x14ac:dyDescent="0.25">
      <c r="C277" s="149"/>
    </row>
    <row r="278" spans="3:3" s="107" customFormat="1" x14ac:dyDescent="0.25">
      <c r="C278" s="149"/>
    </row>
    <row r="279" spans="3:3" s="107" customFormat="1" x14ac:dyDescent="0.25">
      <c r="C279" s="149"/>
    </row>
    <row r="280" spans="3:3" s="107" customFormat="1" x14ac:dyDescent="0.25">
      <c r="C280" s="149"/>
    </row>
    <row r="281" spans="3:3" s="107" customFormat="1" x14ac:dyDescent="0.25">
      <c r="C281" s="149"/>
    </row>
    <row r="282" spans="3:3" s="107" customFormat="1" x14ac:dyDescent="0.25">
      <c r="C282" s="149"/>
    </row>
    <row r="283" spans="3:3" s="107" customFormat="1" x14ac:dyDescent="0.25">
      <c r="C283" s="149"/>
    </row>
    <row r="284" spans="3:3" s="107" customFormat="1" x14ac:dyDescent="0.25">
      <c r="C284" s="149"/>
    </row>
    <row r="285" spans="3:3" s="107" customFormat="1" x14ac:dyDescent="0.25">
      <c r="C285" s="149"/>
    </row>
    <row r="286" spans="3:3" s="107" customFormat="1" x14ac:dyDescent="0.25">
      <c r="C286" s="149"/>
    </row>
    <row r="287" spans="3:3" s="107" customFormat="1" x14ac:dyDescent="0.25">
      <c r="C287" s="149"/>
    </row>
    <row r="288" spans="3:3" s="107" customFormat="1" x14ac:dyDescent="0.25">
      <c r="C288" s="149"/>
    </row>
    <row r="289" spans="3:3" s="107" customFormat="1" x14ac:dyDescent="0.25">
      <c r="C289" s="149"/>
    </row>
    <row r="290" spans="3:3" s="107" customFormat="1" x14ac:dyDescent="0.25">
      <c r="C290" s="149"/>
    </row>
    <row r="291" spans="3:3" s="107" customFormat="1" x14ac:dyDescent="0.25">
      <c r="C291" s="149"/>
    </row>
    <row r="292" spans="3:3" s="107" customFormat="1" x14ac:dyDescent="0.25">
      <c r="C292" s="149"/>
    </row>
    <row r="293" spans="3:3" s="107" customFormat="1" x14ac:dyDescent="0.25">
      <c r="C293" s="149"/>
    </row>
    <row r="294" spans="3:3" s="107" customFormat="1" x14ac:dyDescent="0.25">
      <c r="C294" s="149"/>
    </row>
    <row r="295" spans="3:3" s="107" customFormat="1" x14ac:dyDescent="0.25">
      <c r="C295" s="149"/>
    </row>
    <row r="296" spans="3:3" s="107" customFormat="1" x14ac:dyDescent="0.25">
      <c r="C296" s="149"/>
    </row>
    <row r="297" spans="3:3" s="107" customFormat="1" x14ac:dyDescent="0.25">
      <c r="C297" s="149"/>
    </row>
    <row r="298" spans="3:3" s="107" customFormat="1" x14ac:dyDescent="0.25">
      <c r="C298" s="149"/>
    </row>
    <row r="299" spans="3:3" s="107" customFormat="1" x14ac:dyDescent="0.25">
      <c r="C299" s="149"/>
    </row>
    <row r="300" spans="3:3" s="107" customFormat="1" x14ac:dyDescent="0.25">
      <c r="C300" s="149"/>
    </row>
    <row r="301" spans="3:3" s="107" customFormat="1" x14ac:dyDescent="0.25">
      <c r="C301" s="149"/>
    </row>
    <row r="302" spans="3:3" s="107" customFormat="1" x14ac:dyDescent="0.25">
      <c r="C302" s="149"/>
    </row>
    <row r="303" spans="3:3" s="107" customFormat="1" x14ac:dyDescent="0.25">
      <c r="C303" s="149"/>
    </row>
    <row r="304" spans="3:3" s="107" customFormat="1" x14ac:dyDescent="0.25">
      <c r="C304" s="149"/>
    </row>
    <row r="305" spans="3:3" s="107" customFormat="1" x14ac:dyDescent="0.25">
      <c r="C305" s="149"/>
    </row>
    <row r="306" spans="3:3" s="107" customFormat="1" x14ac:dyDescent="0.25">
      <c r="C306" s="149"/>
    </row>
    <row r="307" spans="3:3" s="107" customFormat="1" x14ac:dyDescent="0.25">
      <c r="C307" s="149"/>
    </row>
    <row r="308" spans="3:3" s="107" customFormat="1" x14ac:dyDescent="0.25">
      <c r="C308" s="149"/>
    </row>
    <row r="309" spans="3:3" s="107" customFormat="1" x14ac:dyDescent="0.25">
      <c r="C309" s="149"/>
    </row>
    <row r="310" spans="3:3" s="107" customFormat="1" x14ac:dyDescent="0.25">
      <c r="C310" s="149"/>
    </row>
    <row r="311" spans="3:3" s="107" customFormat="1" x14ac:dyDescent="0.25">
      <c r="C311" s="149"/>
    </row>
    <row r="312" spans="3:3" s="107" customFormat="1" x14ac:dyDescent="0.25">
      <c r="C312" s="149"/>
    </row>
    <row r="313" spans="3:3" s="107" customFormat="1" x14ac:dyDescent="0.25">
      <c r="C313" s="149"/>
    </row>
    <row r="314" spans="3:3" s="107" customFormat="1" x14ac:dyDescent="0.25">
      <c r="C314" s="149"/>
    </row>
    <row r="315" spans="3:3" s="107" customFormat="1" x14ac:dyDescent="0.25">
      <c r="C315" s="149"/>
    </row>
    <row r="316" spans="3:3" s="107" customFormat="1" x14ac:dyDescent="0.25">
      <c r="C316" s="149"/>
    </row>
    <row r="317" spans="3:3" s="107" customFormat="1" x14ac:dyDescent="0.25">
      <c r="C317" s="149"/>
    </row>
    <row r="318" spans="3:3" s="107" customFormat="1" x14ac:dyDescent="0.25">
      <c r="C318" s="149"/>
    </row>
    <row r="319" spans="3:3" s="107" customFormat="1" x14ac:dyDescent="0.25">
      <c r="C319" s="149"/>
    </row>
    <row r="320" spans="3:3" s="107" customFormat="1" x14ac:dyDescent="0.25">
      <c r="C320" s="149"/>
    </row>
    <row r="321" spans="3:3" s="107" customFormat="1" x14ac:dyDescent="0.25">
      <c r="C321" s="149"/>
    </row>
    <row r="322" spans="3:3" s="107" customFormat="1" x14ac:dyDescent="0.25">
      <c r="C322" s="149"/>
    </row>
    <row r="323" spans="3:3" s="107" customFormat="1" x14ac:dyDescent="0.25">
      <c r="C323" s="149"/>
    </row>
    <row r="324" spans="3:3" s="107" customFormat="1" x14ac:dyDescent="0.25">
      <c r="C324" s="149"/>
    </row>
    <row r="325" spans="3:3" s="107" customFormat="1" x14ac:dyDescent="0.25">
      <c r="C325" s="149"/>
    </row>
    <row r="326" spans="3:3" s="107" customFormat="1" x14ac:dyDescent="0.25">
      <c r="C326" s="149"/>
    </row>
    <row r="327" spans="3:3" s="107" customFormat="1" x14ac:dyDescent="0.25">
      <c r="C327" s="149"/>
    </row>
    <row r="328" spans="3:3" s="107" customFormat="1" x14ac:dyDescent="0.25">
      <c r="C328" s="149"/>
    </row>
    <row r="329" spans="3:3" s="107" customFormat="1" x14ac:dyDescent="0.25">
      <c r="C329" s="149"/>
    </row>
    <row r="330" spans="3:3" s="107" customFormat="1" x14ac:dyDescent="0.25">
      <c r="C330" s="149"/>
    </row>
    <row r="331" spans="3:3" s="107" customFormat="1" x14ac:dyDescent="0.25">
      <c r="C331" s="149"/>
    </row>
    <row r="332" spans="3:3" s="107" customFormat="1" x14ac:dyDescent="0.25">
      <c r="C332" s="149"/>
    </row>
    <row r="333" spans="3:3" s="107" customFormat="1" x14ac:dyDescent="0.25">
      <c r="C333" s="149"/>
    </row>
    <row r="334" spans="3:3" s="107" customFormat="1" x14ac:dyDescent="0.25">
      <c r="C334" s="149"/>
    </row>
    <row r="335" spans="3:3" s="107" customFormat="1" x14ac:dyDescent="0.25">
      <c r="C335" s="149"/>
    </row>
    <row r="336" spans="3:3" s="107" customFormat="1" x14ac:dyDescent="0.25">
      <c r="C336" s="149"/>
    </row>
    <row r="337" spans="3:3" s="107" customFormat="1" x14ac:dyDescent="0.25">
      <c r="C337" s="149"/>
    </row>
    <row r="338" spans="3:3" s="107" customFormat="1" x14ac:dyDescent="0.25">
      <c r="C338" s="149"/>
    </row>
    <row r="339" spans="3:3" s="107" customFormat="1" x14ac:dyDescent="0.25">
      <c r="C339" s="149"/>
    </row>
    <row r="340" spans="3:3" s="107" customFormat="1" x14ac:dyDescent="0.25">
      <c r="C340" s="149"/>
    </row>
    <row r="341" spans="3:3" s="107" customFormat="1" x14ac:dyDescent="0.25">
      <c r="C341" s="149"/>
    </row>
    <row r="342" spans="3:3" s="107" customFormat="1" x14ac:dyDescent="0.25">
      <c r="C342" s="149"/>
    </row>
    <row r="343" spans="3:3" s="107" customFormat="1" x14ac:dyDescent="0.25">
      <c r="C343" s="149"/>
    </row>
    <row r="344" spans="3:3" s="107" customFormat="1" x14ac:dyDescent="0.25">
      <c r="C344" s="149"/>
    </row>
    <row r="345" spans="3:3" s="107" customFormat="1" x14ac:dyDescent="0.25">
      <c r="C345" s="149"/>
    </row>
    <row r="346" spans="3:3" s="107" customFormat="1" x14ac:dyDescent="0.25">
      <c r="C346" s="149"/>
    </row>
    <row r="347" spans="3:3" s="107" customFormat="1" x14ac:dyDescent="0.25">
      <c r="C347" s="149"/>
    </row>
    <row r="348" spans="3:3" s="107" customFormat="1" x14ac:dyDescent="0.25">
      <c r="C348" s="149"/>
    </row>
    <row r="349" spans="3:3" s="107" customFormat="1" x14ac:dyDescent="0.25">
      <c r="C349" s="149"/>
    </row>
    <row r="350" spans="3:3" s="107" customFormat="1" x14ac:dyDescent="0.25">
      <c r="C350" s="149"/>
    </row>
    <row r="351" spans="3:3" s="107" customFormat="1" x14ac:dyDescent="0.25">
      <c r="C351" s="149"/>
    </row>
    <row r="352" spans="3:3" s="107" customFormat="1" x14ac:dyDescent="0.25">
      <c r="C352" s="149"/>
    </row>
    <row r="353" spans="3:3" s="107" customFormat="1" x14ac:dyDescent="0.25">
      <c r="C353" s="149"/>
    </row>
    <row r="354" spans="3:3" s="107" customFormat="1" x14ac:dyDescent="0.25">
      <c r="C354" s="149"/>
    </row>
    <row r="355" spans="3:3" s="107" customFormat="1" x14ac:dyDescent="0.25">
      <c r="C355" s="149"/>
    </row>
    <row r="356" spans="3:3" s="107" customFormat="1" x14ac:dyDescent="0.25">
      <c r="C356" s="149"/>
    </row>
    <row r="357" spans="3:3" s="107" customFormat="1" x14ac:dyDescent="0.25">
      <c r="C357" s="149"/>
    </row>
    <row r="358" spans="3:3" s="107" customFormat="1" x14ac:dyDescent="0.25">
      <c r="C358" s="149"/>
    </row>
    <row r="359" spans="3:3" s="107" customFormat="1" x14ac:dyDescent="0.25">
      <c r="C359" s="149"/>
    </row>
    <row r="360" spans="3:3" s="107" customFormat="1" x14ac:dyDescent="0.25">
      <c r="C360" s="149"/>
    </row>
    <row r="361" spans="3:3" s="107" customFormat="1" x14ac:dyDescent="0.25">
      <c r="C361" s="149"/>
    </row>
    <row r="362" spans="3:3" s="107" customFormat="1" x14ac:dyDescent="0.25">
      <c r="C362" s="149"/>
    </row>
    <row r="363" spans="3:3" s="107" customFormat="1" x14ac:dyDescent="0.25">
      <c r="C363" s="149"/>
    </row>
    <row r="364" spans="3:3" s="107" customFormat="1" x14ac:dyDescent="0.25">
      <c r="C364" s="149"/>
    </row>
    <row r="365" spans="3:3" s="107" customFormat="1" x14ac:dyDescent="0.25">
      <c r="C365" s="149"/>
    </row>
    <row r="366" spans="3:3" s="107" customFormat="1" x14ac:dyDescent="0.25">
      <c r="C366" s="149"/>
    </row>
    <row r="367" spans="3:3" s="107" customFormat="1" x14ac:dyDescent="0.25">
      <c r="C367" s="149"/>
    </row>
    <row r="368" spans="3:3" s="107" customFormat="1" x14ac:dyDescent="0.25">
      <c r="C368" s="149"/>
    </row>
    <row r="369" spans="3:3" s="107" customFormat="1" x14ac:dyDescent="0.25">
      <c r="C369" s="149"/>
    </row>
    <row r="370" spans="3:3" s="107" customFormat="1" x14ac:dyDescent="0.25">
      <c r="C370" s="149"/>
    </row>
    <row r="371" spans="3:3" s="107" customFormat="1" x14ac:dyDescent="0.25">
      <c r="C371" s="149"/>
    </row>
    <row r="372" spans="3:3" s="107" customFormat="1" x14ac:dyDescent="0.25">
      <c r="C372" s="149"/>
    </row>
    <row r="373" spans="3:3" s="107" customFormat="1" x14ac:dyDescent="0.25">
      <c r="C373" s="149"/>
    </row>
    <row r="374" spans="3:3" s="107" customFormat="1" x14ac:dyDescent="0.25">
      <c r="C374" s="149"/>
    </row>
    <row r="375" spans="3:3" s="107" customFormat="1" x14ac:dyDescent="0.25">
      <c r="C375" s="149"/>
    </row>
    <row r="376" spans="3:3" s="107" customFormat="1" x14ac:dyDescent="0.25">
      <c r="C376" s="149"/>
    </row>
    <row r="377" spans="3:3" s="107" customFormat="1" x14ac:dyDescent="0.25">
      <c r="C377" s="149"/>
    </row>
    <row r="378" spans="3:3" s="107" customFormat="1" x14ac:dyDescent="0.25">
      <c r="C378" s="149"/>
    </row>
    <row r="379" spans="3:3" s="107" customFormat="1" x14ac:dyDescent="0.25">
      <c r="C379" s="149"/>
    </row>
    <row r="380" spans="3:3" s="107" customFormat="1" x14ac:dyDescent="0.25">
      <c r="C380" s="149"/>
    </row>
    <row r="381" spans="3:3" s="107" customFormat="1" x14ac:dyDescent="0.25">
      <c r="C381" s="149"/>
    </row>
    <row r="382" spans="3:3" s="107" customFormat="1" x14ac:dyDescent="0.25">
      <c r="C382" s="149"/>
    </row>
    <row r="383" spans="3:3" s="107" customFormat="1" x14ac:dyDescent="0.25">
      <c r="C383" s="149"/>
    </row>
    <row r="384" spans="3:3" s="107" customFormat="1" x14ac:dyDescent="0.25">
      <c r="C384" s="149"/>
    </row>
    <row r="385" spans="3:3" s="107" customFormat="1" x14ac:dyDescent="0.25">
      <c r="C385" s="149"/>
    </row>
    <row r="386" spans="3:3" s="107" customFormat="1" x14ac:dyDescent="0.25">
      <c r="C386" s="149"/>
    </row>
    <row r="387" spans="3:3" s="107" customFormat="1" x14ac:dyDescent="0.25">
      <c r="C387" s="149"/>
    </row>
    <row r="388" spans="3:3" s="107" customFormat="1" x14ac:dyDescent="0.25">
      <c r="C388" s="149"/>
    </row>
    <row r="389" spans="3:3" s="107" customFormat="1" x14ac:dyDescent="0.25">
      <c r="C389" s="149"/>
    </row>
    <row r="390" spans="3:3" s="107" customFormat="1" x14ac:dyDescent="0.25">
      <c r="C390" s="149"/>
    </row>
    <row r="391" spans="3:3" s="107" customFormat="1" x14ac:dyDescent="0.25">
      <c r="C391" s="149"/>
    </row>
    <row r="392" spans="3:3" s="107" customFormat="1" x14ac:dyDescent="0.25">
      <c r="C392" s="149"/>
    </row>
    <row r="393" spans="3:3" s="107" customFormat="1" x14ac:dyDescent="0.25">
      <c r="C393" s="149"/>
    </row>
    <row r="394" spans="3:3" s="107" customFormat="1" x14ac:dyDescent="0.25">
      <c r="C394" s="149"/>
    </row>
    <row r="395" spans="3:3" s="107" customFormat="1" x14ac:dyDescent="0.25">
      <c r="C395" s="149"/>
    </row>
    <row r="396" spans="3:3" s="107" customFormat="1" x14ac:dyDescent="0.25">
      <c r="C396" s="149"/>
    </row>
    <row r="397" spans="3:3" s="107" customFormat="1" x14ac:dyDescent="0.25">
      <c r="C397" s="149"/>
    </row>
    <row r="398" spans="3:3" s="107" customFormat="1" x14ac:dyDescent="0.25">
      <c r="C398" s="149"/>
    </row>
    <row r="399" spans="3:3" s="107" customFormat="1" x14ac:dyDescent="0.25">
      <c r="C399" s="149"/>
    </row>
    <row r="400" spans="3:3" s="107" customFormat="1" x14ac:dyDescent="0.25">
      <c r="C400" s="149"/>
    </row>
    <row r="401" spans="3:3" s="107" customFormat="1" x14ac:dyDescent="0.25">
      <c r="C401" s="149"/>
    </row>
    <row r="402" spans="3:3" s="107" customFormat="1" x14ac:dyDescent="0.25">
      <c r="C402" s="149"/>
    </row>
    <row r="403" spans="3:3" s="107" customFormat="1" x14ac:dyDescent="0.25">
      <c r="C403" s="149"/>
    </row>
    <row r="404" spans="3:3" s="107" customFormat="1" x14ac:dyDescent="0.25">
      <c r="C404" s="149"/>
    </row>
    <row r="405" spans="3:3" s="107" customFormat="1" x14ac:dyDescent="0.25">
      <c r="C405" s="149"/>
    </row>
    <row r="406" spans="3:3" s="107" customFormat="1" x14ac:dyDescent="0.25">
      <c r="C406" s="149"/>
    </row>
    <row r="407" spans="3:3" s="107" customFormat="1" x14ac:dyDescent="0.25">
      <c r="C407" s="149"/>
    </row>
    <row r="408" spans="3:3" s="107" customFormat="1" x14ac:dyDescent="0.25">
      <c r="C408" s="149"/>
    </row>
    <row r="409" spans="3:3" s="107" customFormat="1" x14ac:dyDescent="0.25">
      <c r="C409" s="149"/>
    </row>
    <row r="410" spans="3:3" s="107" customFormat="1" x14ac:dyDescent="0.25">
      <c r="C410" s="149"/>
    </row>
    <row r="411" spans="3:3" s="107" customFormat="1" x14ac:dyDescent="0.25">
      <c r="C411" s="149"/>
    </row>
    <row r="412" spans="3:3" s="107" customFormat="1" x14ac:dyDescent="0.25">
      <c r="C412" s="149"/>
    </row>
    <row r="413" spans="3:3" s="107" customFormat="1" x14ac:dyDescent="0.25">
      <c r="C413" s="149"/>
    </row>
    <row r="414" spans="3:3" s="107" customFormat="1" x14ac:dyDescent="0.25">
      <c r="C414" s="149"/>
    </row>
    <row r="415" spans="3:3" s="107" customFormat="1" x14ac:dyDescent="0.25">
      <c r="C415" s="149"/>
    </row>
    <row r="416" spans="3:3" s="107" customFormat="1" x14ac:dyDescent="0.25">
      <c r="C416" s="149"/>
    </row>
    <row r="417" spans="3:3" s="107" customFormat="1" x14ac:dyDescent="0.25">
      <c r="C417" s="149"/>
    </row>
    <row r="418" spans="3:3" s="107" customFormat="1" x14ac:dyDescent="0.25">
      <c r="C418" s="149"/>
    </row>
    <row r="419" spans="3:3" s="107" customFormat="1" x14ac:dyDescent="0.25">
      <c r="C419" s="149"/>
    </row>
    <row r="420" spans="3:3" s="107" customFormat="1" x14ac:dyDescent="0.25">
      <c r="C420" s="149"/>
    </row>
    <row r="421" spans="3:3" s="107" customFormat="1" x14ac:dyDescent="0.25">
      <c r="C421" s="149"/>
    </row>
    <row r="422" spans="3:3" s="107" customFormat="1" x14ac:dyDescent="0.25">
      <c r="C422" s="149"/>
    </row>
    <row r="423" spans="3:3" s="107" customFormat="1" x14ac:dyDescent="0.25">
      <c r="C423" s="149"/>
    </row>
    <row r="424" spans="3:3" s="107" customFormat="1" x14ac:dyDescent="0.25">
      <c r="C424" s="149"/>
    </row>
    <row r="425" spans="3:3" s="107" customFormat="1" x14ac:dyDescent="0.25">
      <c r="C425" s="149"/>
    </row>
    <row r="426" spans="3:3" s="107" customFormat="1" x14ac:dyDescent="0.25">
      <c r="C426" s="149"/>
    </row>
    <row r="427" spans="3:3" s="107" customFormat="1" x14ac:dyDescent="0.25">
      <c r="C427" s="149"/>
    </row>
    <row r="428" spans="3:3" s="107" customFormat="1" x14ac:dyDescent="0.25">
      <c r="C428" s="149"/>
    </row>
    <row r="429" spans="3:3" s="107" customFormat="1" x14ac:dyDescent="0.25">
      <c r="C429" s="149"/>
    </row>
    <row r="430" spans="3:3" s="107" customFormat="1" x14ac:dyDescent="0.25">
      <c r="C430" s="149"/>
    </row>
    <row r="431" spans="3:3" s="107" customFormat="1" x14ac:dyDescent="0.25">
      <c r="C431" s="149"/>
    </row>
    <row r="432" spans="3:3" s="107" customFormat="1" x14ac:dyDescent="0.25">
      <c r="C432" s="149"/>
    </row>
    <row r="433" spans="3:3" s="107" customFormat="1" x14ac:dyDescent="0.25">
      <c r="C433" s="149"/>
    </row>
    <row r="434" spans="3:3" s="107" customFormat="1" x14ac:dyDescent="0.25">
      <c r="C434" s="149"/>
    </row>
    <row r="435" spans="3:3" s="107" customFormat="1" x14ac:dyDescent="0.25">
      <c r="C435" s="149"/>
    </row>
    <row r="436" spans="3:3" s="107" customFormat="1" x14ac:dyDescent="0.25">
      <c r="C436" s="149"/>
    </row>
    <row r="437" spans="3:3" s="107" customFormat="1" x14ac:dyDescent="0.25">
      <c r="C437" s="149"/>
    </row>
    <row r="438" spans="3:3" s="107" customFormat="1" x14ac:dyDescent="0.25">
      <c r="C438" s="149"/>
    </row>
    <row r="439" spans="3:3" s="107" customFormat="1" x14ac:dyDescent="0.25">
      <c r="C439" s="149"/>
    </row>
    <row r="440" spans="3:3" s="107" customFormat="1" x14ac:dyDescent="0.25">
      <c r="C440" s="149"/>
    </row>
    <row r="441" spans="3:3" s="107" customFormat="1" x14ac:dyDescent="0.25">
      <c r="C441" s="149"/>
    </row>
    <row r="442" spans="3:3" s="107" customFormat="1" x14ac:dyDescent="0.25">
      <c r="C442" s="149"/>
    </row>
    <row r="443" spans="3:3" s="107" customFormat="1" x14ac:dyDescent="0.25">
      <c r="C443" s="149"/>
    </row>
    <row r="444" spans="3:3" s="107" customFormat="1" x14ac:dyDescent="0.25">
      <c r="C444" s="149"/>
    </row>
    <row r="445" spans="3:3" s="107" customFormat="1" x14ac:dyDescent="0.25">
      <c r="C445" s="149"/>
    </row>
    <row r="446" spans="3:3" s="107" customFormat="1" x14ac:dyDescent="0.25">
      <c r="C446" s="149"/>
    </row>
    <row r="447" spans="3:3" s="107" customFormat="1" x14ac:dyDescent="0.25">
      <c r="C447" s="149"/>
    </row>
    <row r="448" spans="3:3" s="107" customFormat="1" x14ac:dyDescent="0.25">
      <c r="C448" s="149"/>
    </row>
    <row r="449" spans="3:3" s="107" customFormat="1" x14ac:dyDescent="0.25">
      <c r="C449" s="149"/>
    </row>
    <row r="450" spans="3:3" s="107" customFormat="1" x14ac:dyDescent="0.25">
      <c r="C450" s="149"/>
    </row>
    <row r="451" spans="3:3" s="107" customFormat="1" x14ac:dyDescent="0.25">
      <c r="C451" s="149"/>
    </row>
    <row r="452" spans="3:3" s="107" customFormat="1" x14ac:dyDescent="0.25">
      <c r="C452" s="149"/>
    </row>
    <row r="453" spans="3:3" s="107" customFormat="1" x14ac:dyDescent="0.25">
      <c r="C453" s="149"/>
    </row>
    <row r="454" spans="3:3" s="107" customFormat="1" x14ac:dyDescent="0.25">
      <c r="C454" s="149"/>
    </row>
    <row r="455" spans="3:3" s="107" customFormat="1" x14ac:dyDescent="0.25">
      <c r="C455" s="149"/>
    </row>
    <row r="456" spans="3:3" s="107" customFormat="1" x14ac:dyDescent="0.25">
      <c r="C456" s="149"/>
    </row>
    <row r="457" spans="3:3" s="107" customFormat="1" x14ac:dyDescent="0.25">
      <c r="C457" s="149"/>
    </row>
    <row r="458" spans="3:3" s="107" customFormat="1" x14ac:dyDescent="0.25">
      <c r="C458" s="149"/>
    </row>
    <row r="459" spans="3:3" s="107" customFormat="1" x14ac:dyDescent="0.25">
      <c r="C459" s="149"/>
    </row>
    <row r="460" spans="3:3" s="107" customFormat="1" x14ac:dyDescent="0.25">
      <c r="C460" s="149"/>
    </row>
    <row r="461" spans="3:3" s="107" customFormat="1" x14ac:dyDescent="0.25">
      <c r="C461" s="149"/>
    </row>
    <row r="462" spans="3:3" s="107" customFormat="1" x14ac:dyDescent="0.25">
      <c r="C462" s="149"/>
    </row>
    <row r="463" spans="3:3" s="107" customFormat="1" x14ac:dyDescent="0.25">
      <c r="C463" s="149"/>
    </row>
    <row r="464" spans="3:3" s="107" customFormat="1" x14ac:dyDescent="0.25">
      <c r="C464" s="149"/>
    </row>
    <row r="465" spans="3:3" s="107" customFormat="1" x14ac:dyDescent="0.25">
      <c r="C465" s="149"/>
    </row>
    <row r="466" spans="3:3" s="107" customFormat="1" x14ac:dyDescent="0.25">
      <c r="C466" s="149"/>
    </row>
    <row r="467" spans="3:3" s="107" customFormat="1" x14ac:dyDescent="0.25">
      <c r="C467" s="149"/>
    </row>
    <row r="468" spans="3:3" s="107" customFormat="1" x14ac:dyDescent="0.25">
      <c r="C468" s="149"/>
    </row>
    <row r="469" spans="3:3" s="107" customFormat="1" x14ac:dyDescent="0.25">
      <c r="C469" s="149"/>
    </row>
    <row r="470" spans="3:3" s="107" customFormat="1" x14ac:dyDescent="0.25">
      <c r="C470" s="149"/>
    </row>
    <row r="471" spans="3:3" s="107" customFormat="1" x14ac:dyDescent="0.25">
      <c r="C471" s="149"/>
    </row>
    <row r="472" spans="3:3" s="107" customFormat="1" x14ac:dyDescent="0.25">
      <c r="C472" s="149"/>
    </row>
    <row r="473" spans="3:3" s="107" customFormat="1" x14ac:dyDescent="0.25">
      <c r="C473" s="149"/>
    </row>
    <row r="474" spans="3:3" s="107" customFormat="1" x14ac:dyDescent="0.25">
      <c r="C474" s="149"/>
    </row>
    <row r="475" spans="3:3" s="107" customFormat="1" x14ac:dyDescent="0.25">
      <c r="C475" s="149"/>
    </row>
    <row r="476" spans="3:3" s="107" customFormat="1" x14ac:dyDescent="0.25">
      <c r="C476" s="149"/>
    </row>
    <row r="477" spans="3:3" s="107" customFormat="1" x14ac:dyDescent="0.25">
      <c r="C477" s="149"/>
    </row>
    <row r="478" spans="3:3" s="107" customFormat="1" x14ac:dyDescent="0.25">
      <c r="C478" s="149"/>
    </row>
    <row r="479" spans="3:3" s="107" customFormat="1" x14ac:dyDescent="0.25">
      <c r="C479" s="149"/>
    </row>
    <row r="480" spans="3:3" s="107" customFormat="1" x14ac:dyDescent="0.25">
      <c r="C480" s="149"/>
    </row>
    <row r="481" spans="3:3" s="107" customFormat="1" x14ac:dyDescent="0.25">
      <c r="C481" s="149"/>
    </row>
    <row r="482" spans="3:3" s="107" customFormat="1" x14ac:dyDescent="0.25">
      <c r="C482" s="149"/>
    </row>
    <row r="483" spans="3:3" s="107" customFormat="1" x14ac:dyDescent="0.25">
      <c r="C483" s="149"/>
    </row>
    <row r="484" spans="3:3" s="107" customFormat="1" x14ac:dyDescent="0.25">
      <c r="C484" s="149"/>
    </row>
    <row r="485" spans="3:3" s="107" customFormat="1" x14ac:dyDescent="0.25">
      <c r="C485" s="149"/>
    </row>
    <row r="486" spans="3:3" s="107" customFormat="1" x14ac:dyDescent="0.25">
      <c r="C486" s="149"/>
    </row>
    <row r="487" spans="3:3" s="107" customFormat="1" x14ac:dyDescent="0.25">
      <c r="C487" s="149"/>
    </row>
    <row r="488" spans="3:3" s="107" customFormat="1" x14ac:dyDescent="0.25">
      <c r="C488" s="149"/>
    </row>
    <row r="489" spans="3:3" s="107" customFormat="1" x14ac:dyDescent="0.25">
      <c r="C489" s="149"/>
    </row>
    <row r="490" spans="3:3" s="107" customFormat="1" x14ac:dyDescent="0.25">
      <c r="C490" s="149"/>
    </row>
    <row r="491" spans="3:3" s="107" customFormat="1" x14ac:dyDescent="0.25">
      <c r="C491" s="149"/>
    </row>
    <row r="492" spans="3:3" s="107" customFormat="1" x14ac:dyDescent="0.25">
      <c r="C492" s="149"/>
    </row>
    <row r="493" spans="3:3" s="107" customFormat="1" x14ac:dyDescent="0.25">
      <c r="C493" s="149"/>
    </row>
    <row r="494" spans="3:3" s="107" customFormat="1" x14ac:dyDescent="0.25">
      <c r="C494" s="149"/>
    </row>
    <row r="495" spans="3:3" s="107" customFormat="1" x14ac:dyDescent="0.25">
      <c r="C495" s="149"/>
    </row>
    <row r="496" spans="3:3" s="107" customFormat="1" x14ac:dyDescent="0.25">
      <c r="C496" s="149"/>
    </row>
    <row r="497" spans="3:3" s="107" customFormat="1" x14ac:dyDescent="0.25">
      <c r="C497" s="149"/>
    </row>
    <row r="498" spans="3:3" s="107" customFormat="1" x14ac:dyDescent="0.25">
      <c r="C498" s="149"/>
    </row>
    <row r="499" spans="3:3" s="107" customFormat="1" x14ac:dyDescent="0.25">
      <c r="C499" s="149"/>
    </row>
    <row r="500" spans="3:3" s="107" customFormat="1" x14ac:dyDescent="0.25">
      <c r="C500" s="149"/>
    </row>
    <row r="501" spans="3:3" s="107" customFormat="1" x14ac:dyDescent="0.25">
      <c r="C501" s="149"/>
    </row>
    <row r="502" spans="3:3" s="107" customFormat="1" x14ac:dyDescent="0.25">
      <c r="C502" s="149"/>
    </row>
    <row r="503" spans="3:3" s="107" customFormat="1" x14ac:dyDescent="0.25">
      <c r="C503" s="149"/>
    </row>
    <row r="504" spans="3:3" s="107" customFormat="1" x14ac:dyDescent="0.25">
      <c r="C504" s="149"/>
    </row>
    <row r="505" spans="3:3" s="107" customFormat="1" x14ac:dyDescent="0.25">
      <c r="C505" s="149"/>
    </row>
    <row r="506" spans="3:3" s="107" customFormat="1" x14ac:dyDescent="0.25">
      <c r="C506" s="149"/>
    </row>
    <row r="507" spans="3:3" s="107" customFormat="1" x14ac:dyDescent="0.25">
      <c r="C507" s="149"/>
    </row>
    <row r="508" spans="3:3" s="107" customFormat="1" x14ac:dyDescent="0.25">
      <c r="C508" s="149"/>
    </row>
    <row r="509" spans="3:3" s="107" customFormat="1" x14ac:dyDescent="0.25">
      <c r="C509" s="149"/>
    </row>
    <row r="510" spans="3:3" s="107" customFormat="1" x14ac:dyDescent="0.25">
      <c r="C510" s="149"/>
    </row>
    <row r="511" spans="3:3" s="107" customFormat="1" x14ac:dyDescent="0.25">
      <c r="C511" s="149"/>
    </row>
    <row r="512" spans="3:3" s="107" customFormat="1" x14ac:dyDescent="0.25">
      <c r="C512" s="149"/>
    </row>
    <row r="513" spans="3:3" s="107" customFormat="1" x14ac:dyDescent="0.25">
      <c r="C513" s="149"/>
    </row>
    <row r="514" spans="3:3" s="107" customFormat="1" x14ac:dyDescent="0.25">
      <c r="C514" s="149"/>
    </row>
    <row r="515" spans="3:3" s="107" customFormat="1" x14ac:dyDescent="0.25">
      <c r="C515" s="149"/>
    </row>
    <row r="516" spans="3:3" s="107" customFormat="1" x14ac:dyDescent="0.25">
      <c r="C516" s="149"/>
    </row>
    <row r="517" spans="3:3" s="107" customFormat="1" x14ac:dyDescent="0.25">
      <c r="C517" s="149"/>
    </row>
    <row r="518" spans="3:3" s="107" customFormat="1" x14ac:dyDescent="0.25">
      <c r="C518" s="149"/>
    </row>
    <row r="519" spans="3:3" s="107" customFormat="1" x14ac:dyDescent="0.25">
      <c r="C519" s="149"/>
    </row>
    <row r="520" spans="3:3" s="107" customFormat="1" x14ac:dyDescent="0.25">
      <c r="C520" s="149"/>
    </row>
    <row r="521" spans="3:3" s="107" customFormat="1" x14ac:dyDescent="0.25">
      <c r="C521" s="149"/>
    </row>
    <row r="522" spans="3:3" s="107" customFormat="1" x14ac:dyDescent="0.25">
      <c r="C522" s="149"/>
    </row>
    <row r="523" spans="3:3" s="107" customFormat="1" x14ac:dyDescent="0.25">
      <c r="C523" s="149"/>
    </row>
    <row r="524" spans="3:3" s="107" customFormat="1" x14ac:dyDescent="0.25">
      <c r="C524" s="149"/>
    </row>
    <row r="525" spans="3:3" s="107" customFormat="1" x14ac:dyDescent="0.25">
      <c r="C525" s="149"/>
    </row>
    <row r="526" spans="3:3" s="107" customFormat="1" x14ac:dyDescent="0.25">
      <c r="C526" s="149"/>
    </row>
    <row r="527" spans="3:3" s="107" customFormat="1" x14ac:dyDescent="0.25">
      <c r="C527" s="149"/>
    </row>
    <row r="528" spans="3:3" s="107" customFormat="1" x14ac:dyDescent="0.25">
      <c r="C528" s="149"/>
    </row>
    <row r="529" spans="3:3" s="107" customFormat="1" x14ac:dyDescent="0.25">
      <c r="C529" s="149"/>
    </row>
    <row r="530" spans="3:3" s="107" customFormat="1" x14ac:dyDescent="0.25">
      <c r="C530" s="149"/>
    </row>
    <row r="531" spans="3:3" s="107" customFormat="1" x14ac:dyDescent="0.25">
      <c r="C531" s="149"/>
    </row>
    <row r="532" spans="3:3" s="107" customFormat="1" x14ac:dyDescent="0.25">
      <c r="C532" s="149"/>
    </row>
    <row r="533" spans="3:3" s="107" customFormat="1" x14ac:dyDescent="0.25">
      <c r="C533" s="149"/>
    </row>
    <row r="534" spans="3:3" s="107" customFormat="1" x14ac:dyDescent="0.25">
      <c r="C534" s="149"/>
    </row>
    <row r="535" spans="3:3" s="107" customFormat="1" x14ac:dyDescent="0.25">
      <c r="C535" s="149"/>
    </row>
    <row r="536" spans="3:3" s="107" customFormat="1" x14ac:dyDescent="0.25">
      <c r="C536" s="149"/>
    </row>
    <row r="537" spans="3:3" s="107" customFormat="1" x14ac:dyDescent="0.25">
      <c r="C537" s="149"/>
    </row>
    <row r="538" spans="3:3" s="107" customFormat="1" x14ac:dyDescent="0.25">
      <c r="C538" s="149"/>
    </row>
    <row r="539" spans="3:3" s="107" customFormat="1" x14ac:dyDescent="0.25">
      <c r="C539" s="149"/>
    </row>
    <row r="540" spans="3:3" s="107" customFormat="1" x14ac:dyDescent="0.25">
      <c r="C540" s="149"/>
    </row>
    <row r="541" spans="3:3" s="107" customFormat="1" x14ac:dyDescent="0.25">
      <c r="C541" s="149"/>
    </row>
    <row r="542" spans="3:3" s="107" customFormat="1" x14ac:dyDescent="0.25">
      <c r="C542" s="149"/>
    </row>
    <row r="543" spans="3:3" s="107" customFormat="1" x14ac:dyDescent="0.25">
      <c r="C543" s="149"/>
    </row>
    <row r="544" spans="3:3" s="107" customFormat="1" x14ac:dyDescent="0.25">
      <c r="C544" s="149"/>
    </row>
    <row r="545" spans="3:3" s="107" customFormat="1" x14ac:dyDescent="0.25">
      <c r="C545" s="149"/>
    </row>
    <row r="546" spans="3:3" s="107" customFormat="1" x14ac:dyDescent="0.25">
      <c r="C546" s="149"/>
    </row>
    <row r="547" spans="3:3" s="107" customFormat="1" x14ac:dyDescent="0.25">
      <c r="C547" s="149"/>
    </row>
    <row r="548" spans="3:3" s="107" customFormat="1" x14ac:dyDescent="0.25">
      <c r="C548" s="149"/>
    </row>
    <row r="549" spans="3:3" s="107" customFormat="1" x14ac:dyDescent="0.25">
      <c r="C549" s="149"/>
    </row>
    <row r="550" spans="3:3" s="107" customFormat="1" x14ac:dyDescent="0.25">
      <c r="C550" s="149"/>
    </row>
    <row r="551" spans="3:3" s="107" customFormat="1" x14ac:dyDescent="0.25">
      <c r="C551" s="149"/>
    </row>
    <row r="552" spans="3:3" s="107" customFormat="1" x14ac:dyDescent="0.25">
      <c r="C552" s="149"/>
    </row>
    <row r="553" spans="3:3" s="107" customFormat="1" x14ac:dyDescent="0.25">
      <c r="C553" s="149"/>
    </row>
    <row r="554" spans="3:3" s="107" customFormat="1" x14ac:dyDescent="0.25">
      <c r="C554" s="149"/>
    </row>
    <row r="555" spans="3:3" s="107" customFormat="1" x14ac:dyDescent="0.25">
      <c r="C555" s="149"/>
    </row>
    <row r="556" spans="3:3" s="107" customFormat="1" x14ac:dyDescent="0.25">
      <c r="C556" s="149"/>
    </row>
    <row r="557" spans="3:3" s="107" customFormat="1" x14ac:dyDescent="0.25">
      <c r="C557" s="149"/>
    </row>
    <row r="558" spans="3:3" s="107" customFormat="1" x14ac:dyDescent="0.25">
      <c r="C558" s="149"/>
    </row>
    <row r="559" spans="3:3" s="107" customFormat="1" x14ac:dyDescent="0.25">
      <c r="C559" s="149"/>
    </row>
    <row r="560" spans="3:3" s="107" customFormat="1" x14ac:dyDescent="0.25">
      <c r="C560" s="149"/>
    </row>
    <row r="561" spans="3:3" s="107" customFormat="1" x14ac:dyDescent="0.25">
      <c r="C561" s="149"/>
    </row>
    <row r="562" spans="3:3" s="107" customFormat="1" x14ac:dyDescent="0.25">
      <c r="C562" s="149"/>
    </row>
    <row r="563" spans="3:3" s="107" customFormat="1" x14ac:dyDescent="0.25">
      <c r="C563" s="149"/>
    </row>
    <row r="564" spans="3:3" s="107" customFormat="1" x14ac:dyDescent="0.25">
      <c r="C564" s="149"/>
    </row>
    <row r="565" spans="3:3" s="107" customFormat="1" x14ac:dyDescent="0.25">
      <c r="C565" s="149"/>
    </row>
    <row r="566" spans="3:3" s="107" customFormat="1" x14ac:dyDescent="0.25">
      <c r="C566" s="149"/>
    </row>
    <row r="567" spans="3:3" s="107" customFormat="1" x14ac:dyDescent="0.25">
      <c r="C567" s="149"/>
    </row>
    <row r="568" spans="3:3" s="107" customFormat="1" x14ac:dyDescent="0.25">
      <c r="C568" s="149"/>
    </row>
    <row r="569" spans="3:3" s="107" customFormat="1" x14ac:dyDescent="0.25">
      <c r="C569" s="149"/>
    </row>
    <row r="570" spans="3:3" s="107" customFormat="1" x14ac:dyDescent="0.25">
      <c r="C570" s="149"/>
    </row>
    <row r="571" spans="3:3" s="107" customFormat="1" x14ac:dyDescent="0.25">
      <c r="C571" s="149"/>
    </row>
    <row r="572" spans="3:3" s="107" customFormat="1" x14ac:dyDescent="0.25">
      <c r="C572" s="149"/>
    </row>
    <row r="573" spans="3:3" s="107" customFormat="1" x14ac:dyDescent="0.25">
      <c r="C573" s="149"/>
    </row>
    <row r="574" spans="3:3" s="107" customFormat="1" x14ac:dyDescent="0.25">
      <c r="C574" s="149"/>
    </row>
    <row r="575" spans="3:3" s="107" customFormat="1" x14ac:dyDescent="0.25">
      <c r="C575" s="149"/>
    </row>
    <row r="576" spans="3:3" s="107" customFormat="1" x14ac:dyDescent="0.25">
      <c r="C576" s="149"/>
    </row>
    <row r="577" spans="3:3" s="107" customFormat="1" x14ac:dyDescent="0.25">
      <c r="C577" s="149"/>
    </row>
    <row r="578" spans="3:3" s="107" customFormat="1" x14ac:dyDescent="0.25">
      <c r="C578" s="149"/>
    </row>
    <row r="579" spans="3:3" s="107" customFormat="1" x14ac:dyDescent="0.25">
      <c r="C579" s="149"/>
    </row>
    <row r="580" spans="3:3" s="107" customFormat="1" x14ac:dyDescent="0.25">
      <c r="C580" s="149"/>
    </row>
    <row r="581" spans="3:3" s="107" customFormat="1" x14ac:dyDescent="0.25">
      <c r="C581" s="149"/>
    </row>
    <row r="582" spans="3:3" s="107" customFormat="1" x14ac:dyDescent="0.25">
      <c r="C582" s="149"/>
    </row>
    <row r="583" spans="3:3" s="107" customFormat="1" x14ac:dyDescent="0.25">
      <c r="C583" s="149"/>
    </row>
    <row r="584" spans="3:3" s="107" customFormat="1" x14ac:dyDescent="0.25">
      <c r="C584" s="149"/>
    </row>
    <row r="585" spans="3:3" s="107" customFormat="1" x14ac:dyDescent="0.25">
      <c r="C585" s="149"/>
    </row>
    <row r="586" spans="3:3" s="107" customFormat="1" x14ac:dyDescent="0.25">
      <c r="C586" s="149"/>
    </row>
    <row r="587" spans="3:3" s="107" customFormat="1" x14ac:dyDescent="0.25">
      <c r="C587" s="149"/>
    </row>
    <row r="588" spans="3:3" s="107" customFormat="1" x14ac:dyDescent="0.25">
      <c r="C588" s="149"/>
    </row>
    <row r="589" spans="3:3" s="107" customFormat="1" x14ac:dyDescent="0.25">
      <c r="C589" s="149"/>
    </row>
    <row r="590" spans="3:3" s="107" customFormat="1" x14ac:dyDescent="0.25">
      <c r="C590" s="149"/>
    </row>
    <row r="591" spans="3:3" s="107" customFormat="1" x14ac:dyDescent="0.25">
      <c r="C591" s="149"/>
    </row>
    <row r="592" spans="3:3" s="107" customFormat="1" x14ac:dyDescent="0.25">
      <c r="C592" s="149"/>
    </row>
    <row r="593" spans="3:3" s="107" customFormat="1" x14ac:dyDescent="0.25">
      <c r="C593" s="149"/>
    </row>
    <row r="594" spans="3:3" s="107" customFormat="1" x14ac:dyDescent="0.25">
      <c r="C594" s="149"/>
    </row>
    <row r="595" spans="3:3" s="107" customFormat="1" x14ac:dyDescent="0.25">
      <c r="C595" s="149"/>
    </row>
    <row r="596" spans="3:3" s="107" customFormat="1" x14ac:dyDescent="0.25">
      <c r="C596" s="149"/>
    </row>
    <row r="597" spans="3:3" s="107" customFormat="1" x14ac:dyDescent="0.25">
      <c r="C597" s="149"/>
    </row>
    <row r="598" spans="3:3" s="107" customFormat="1" x14ac:dyDescent="0.25">
      <c r="C598" s="149"/>
    </row>
    <row r="599" spans="3:3" s="107" customFormat="1" x14ac:dyDescent="0.25">
      <c r="C599" s="149"/>
    </row>
    <row r="600" spans="3:3" s="107" customFormat="1" x14ac:dyDescent="0.25">
      <c r="C600" s="149"/>
    </row>
    <row r="601" spans="3:3" s="107" customFormat="1" x14ac:dyDescent="0.25">
      <c r="C601" s="149"/>
    </row>
    <row r="602" spans="3:3" s="107" customFormat="1" x14ac:dyDescent="0.25">
      <c r="C602" s="149"/>
    </row>
    <row r="603" spans="3:3" s="107" customFormat="1" x14ac:dyDescent="0.25">
      <c r="C603" s="149"/>
    </row>
    <row r="604" spans="3:3" s="107" customFormat="1" x14ac:dyDescent="0.25">
      <c r="C604" s="149"/>
    </row>
    <row r="605" spans="3:3" s="107" customFormat="1" x14ac:dyDescent="0.25">
      <c r="C605" s="149"/>
    </row>
    <row r="606" spans="3:3" s="107" customFormat="1" x14ac:dyDescent="0.25">
      <c r="C606" s="149"/>
    </row>
    <row r="607" spans="3:3" s="107" customFormat="1" x14ac:dyDescent="0.25">
      <c r="C607" s="149"/>
    </row>
    <row r="608" spans="3:3" s="107" customFormat="1" x14ac:dyDescent="0.25">
      <c r="C608" s="149"/>
    </row>
    <row r="609" spans="3:3" s="107" customFormat="1" x14ac:dyDescent="0.25">
      <c r="C609" s="149"/>
    </row>
    <row r="610" spans="3:3" s="107" customFormat="1" x14ac:dyDescent="0.25">
      <c r="C610" s="149"/>
    </row>
    <row r="611" spans="3:3" s="107" customFormat="1" x14ac:dyDescent="0.25">
      <c r="C611" s="149"/>
    </row>
    <row r="612" spans="3:3" s="107" customFormat="1" x14ac:dyDescent="0.25">
      <c r="C612" s="149"/>
    </row>
    <row r="613" spans="3:3" s="107" customFormat="1" x14ac:dyDescent="0.25">
      <c r="C613" s="149"/>
    </row>
    <row r="614" spans="3:3" s="107" customFormat="1" x14ac:dyDescent="0.25">
      <c r="C614" s="149"/>
    </row>
    <row r="615" spans="3:3" s="107" customFormat="1" x14ac:dyDescent="0.25">
      <c r="C615" s="149"/>
    </row>
    <row r="616" spans="3:3" s="107" customFormat="1" x14ac:dyDescent="0.25">
      <c r="C616" s="149"/>
    </row>
    <row r="617" spans="3:3" s="107" customFormat="1" x14ac:dyDescent="0.25">
      <c r="C617" s="149"/>
    </row>
    <row r="618" spans="3:3" s="107" customFormat="1" x14ac:dyDescent="0.25">
      <c r="C618" s="149"/>
    </row>
    <row r="619" spans="3:3" s="107" customFormat="1" x14ac:dyDescent="0.25">
      <c r="C619" s="149"/>
    </row>
    <row r="620" spans="3:3" s="107" customFormat="1" x14ac:dyDescent="0.25">
      <c r="C620" s="149"/>
    </row>
    <row r="621" spans="3:3" s="107" customFormat="1" x14ac:dyDescent="0.25">
      <c r="C621" s="149"/>
    </row>
    <row r="622" spans="3:3" s="107" customFormat="1" x14ac:dyDescent="0.25">
      <c r="C622" s="149"/>
    </row>
    <row r="623" spans="3:3" s="107" customFormat="1" x14ac:dyDescent="0.25">
      <c r="C623" s="149"/>
    </row>
    <row r="624" spans="3:3" s="107" customFormat="1" x14ac:dyDescent="0.25">
      <c r="C624" s="149"/>
    </row>
    <row r="625" spans="3:3" s="107" customFormat="1" x14ac:dyDescent="0.25">
      <c r="C625" s="149"/>
    </row>
    <row r="626" spans="3:3" s="107" customFormat="1" x14ac:dyDescent="0.25">
      <c r="C626" s="149"/>
    </row>
    <row r="627" spans="3:3" s="107" customFormat="1" x14ac:dyDescent="0.25">
      <c r="C627" s="149"/>
    </row>
    <row r="628" spans="3:3" s="107" customFormat="1" x14ac:dyDescent="0.25">
      <c r="C628" s="149"/>
    </row>
    <row r="629" spans="3:3" s="107" customFormat="1" x14ac:dyDescent="0.25">
      <c r="C629" s="149"/>
    </row>
    <row r="630" spans="3:3" s="107" customFormat="1" x14ac:dyDescent="0.25">
      <c r="C630" s="149"/>
    </row>
    <row r="631" spans="3:3" s="107" customFormat="1" x14ac:dyDescent="0.25">
      <c r="C631" s="149"/>
    </row>
    <row r="632" spans="3:3" s="107" customFormat="1" x14ac:dyDescent="0.25">
      <c r="C632" s="149"/>
    </row>
    <row r="633" spans="3:3" s="107" customFormat="1" x14ac:dyDescent="0.25">
      <c r="C633" s="149"/>
    </row>
    <row r="634" spans="3:3" s="107" customFormat="1" x14ac:dyDescent="0.25">
      <c r="C634" s="149"/>
    </row>
    <row r="635" spans="3:3" s="107" customFormat="1" x14ac:dyDescent="0.25">
      <c r="C635" s="149"/>
    </row>
    <row r="636" spans="3:3" s="107" customFormat="1" x14ac:dyDescent="0.25">
      <c r="C636" s="149"/>
    </row>
    <row r="637" spans="3:3" s="107" customFormat="1" x14ac:dyDescent="0.25">
      <c r="C637" s="149"/>
    </row>
    <row r="638" spans="3:3" s="107" customFormat="1" x14ac:dyDescent="0.25">
      <c r="C638" s="149"/>
    </row>
    <row r="639" spans="3:3" s="107" customFormat="1" x14ac:dyDescent="0.25">
      <c r="C639" s="149"/>
    </row>
    <row r="640" spans="3:3" s="107" customFormat="1" x14ac:dyDescent="0.25">
      <c r="C640" s="149"/>
    </row>
    <row r="641" spans="3:3" s="107" customFormat="1" x14ac:dyDescent="0.25">
      <c r="C641" s="149"/>
    </row>
    <row r="642" spans="3:3" s="107" customFormat="1" x14ac:dyDescent="0.25">
      <c r="C642" s="149"/>
    </row>
    <row r="643" spans="3:3" s="107" customFormat="1" x14ac:dyDescent="0.25">
      <c r="C643" s="149"/>
    </row>
    <row r="644" spans="3:3" s="107" customFormat="1" x14ac:dyDescent="0.25">
      <c r="C644" s="149"/>
    </row>
    <row r="645" spans="3:3" s="107" customFormat="1" x14ac:dyDescent="0.25">
      <c r="C645" s="149"/>
    </row>
    <row r="646" spans="3:3" s="107" customFormat="1" x14ac:dyDescent="0.25">
      <c r="C646" s="149"/>
    </row>
    <row r="647" spans="3:3" s="107" customFormat="1" x14ac:dyDescent="0.25">
      <c r="C647" s="149"/>
    </row>
    <row r="648" spans="3:3" s="107" customFormat="1" x14ac:dyDescent="0.25">
      <c r="C648" s="149"/>
    </row>
    <row r="649" spans="3:3" s="107" customFormat="1" x14ac:dyDescent="0.25">
      <c r="C649" s="149"/>
    </row>
    <row r="650" spans="3:3" s="107" customFormat="1" x14ac:dyDescent="0.25">
      <c r="C650" s="149"/>
    </row>
    <row r="651" spans="3:3" s="107" customFormat="1" x14ac:dyDescent="0.25">
      <c r="C651" s="149"/>
    </row>
    <row r="652" spans="3:3" s="107" customFormat="1" x14ac:dyDescent="0.25">
      <c r="C652" s="149"/>
    </row>
    <row r="653" spans="3:3" s="107" customFormat="1" x14ac:dyDescent="0.25">
      <c r="C653" s="149"/>
    </row>
    <row r="654" spans="3:3" s="107" customFormat="1" x14ac:dyDescent="0.25">
      <c r="C654" s="149"/>
    </row>
    <row r="655" spans="3:3" s="107" customFormat="1" x14ac:dyDescent="0.25">
      <c r="C655" s="149"/>
    </row>
    <row r="656" spans="3:3" s="107" customFormat="1" x14ac:dyDescent="0.25">
      <c r="C656" s="149"/>
    </row>
    <row r="657" spans="3:3" s="107" customFormat="1" x14ac:dyDescent="0.25">
      <c r="C657" s="149"/>
    </row>
    <row r="658" spans="3:3" s="107" customFormat="1" x14ac:dyDescent="0.25">
      <c r="C658" s="149"/>
    </row>
    <row r="659" spans="3:3" s="107" customFormat="1" x14ac:dyDescent="0.25">
      <c r="C659" s="149"/>
    </row>
    <row r="660" spans="3:3" s="107" customFormat="1" x14ac:dyDescent="0.25">
      <c r="C660" s="149"/>
    </row>
    <row r="661" spans="3:3" s="107" customFormat="1" x14ac:dyDescent="0.25">
      <c r="C661" s="149"/>
    </row>
    <row r="662" spans="3:3" s="107" customFormat="1" x14ac:dyDescent="0.25">
      <c r="C662" s="149"/>
    </row>
    <row r="663" spans="3:3" s="107" customFormat="1" x14ac:dyDescent="0.25">
      <c r="C663" s="149"/>
    </row>
    <row r="664" spans="3:3" s="107" customFormat="1" x14ac:dyDescent="0.25">
      <c r="C664" s="149"/>
    </row>
    <row r="665" spans="3:3" s="107" customFormat="1" x14ac:dyDescent="0.25">
      <c r="C665" s="149"/>
    </row>
    <row r="666" spans="3:3" s="107" customFormat="1" x14ac:dyDescent="0.25">
      <c r="C666" s="149"/>
    </row>
    <row r="667" spans="3:3" s="107" customFormat="1" x14ac:dyDescent="0.25">
      <c r="C667" s="149"/>
    </row>
    <row r="668" spans="3:3" s="107" customFormat="1" x14ac:dyDescent="0.25">
      <c r="C668" s="149"/>
    </row>
    <row r="669" spans="3:3" s="107" customFormat="1" x14ac:dyDescent="0.25">
      <c r="C669" s="149"/>
    </row>
    <row r="670" spans="3:3" s="107" customFormat="1" x14ac:dyDescent="0.25">
      <c r="C670" s="149"/>
    </row>
    <row r="671" spans="3:3" s="107" customFormat="1" x14ac:dyDescent="0.25">
      <c r="C671" s="149"/>
    </row>
    <row r="672" spans="3:3" s="107" customFormat="1" x14ac:dyDescent="0.25">
      <c r="C672" s="149"/>
    </row>
    <row r="673" spans="3:3" s="107" customFormat="1" x14ac:dyDescent="0.25">
      <c r="C673" s="149"/>
    </row>
    <row r="674" spans="3:3" s="107" customFormat="1" x14ac:dyDescent="0.25">
      <c r="C674" s="149"/>
    </row>
    <row r="675" spans="3:3" s="107" customFormat="1" x14ac:dyDescent="0.25">
      <c r="C675" s="149"/>
    </row>
    <row r="676" spans="3:3" s="107" customFormat="1" x14ac:dyDescent="0.25">
      <c r="C676" s="149"/>
    </row>
    <row r="677" spans="3:3" s="107" customFormat="1" x14ac:dyDescent="0.25">
      <c r="C677" s="149"/>
    </row>
    <row r="678" spans="3:3" s="107" customFormat="1" x14ac:dyDescent="0.25">
      <c r="C678" s="149"/>
    </row>
    <row r="679" spans="3:3" s="107" customFormat="1" x14ac:dyDescent="0.25">
      <c r="C679" s="149"/>
    </row>
    <row r="680" spans="3:3" s="107" customFormat="1" x14ac:dyDescent="0.25">
      <c r="C680" s="149"/>
    </row>
    <row r="681" spans="3:3" s="107" customFormat="1" x14ac:dyDescent="0.25">
      <c r="C681" s="149"/>
    </row>
    <row r="682" spans="3:3" s="107" customFormat="1" x14ac:dyDescent="0.25">
      <c r="C682" s="149"/>
    </row>
    <row r="683" spans="3:3" s="107" customFormat="1" x14ac:dyDescent="0.25">
      <c r="C683" s="149"/>
    </row>
    <row r="684" spans="3:3" s="107" customFormat="1" x14ac:dyDescent="0.25">
      <c r="C684" s="149"/>
    </row>
    <row r="685" spans="3:3" s="107" customFormat="1" x14ac:dyDescent="0.25">
      <c r="C685" s="149"/>
    </row>
    <row r="686" spans="3:3" s="107" customFormat="1" x14ac:dyDescent="0.25">
      <c r="C686" s="149"/>
    </row>
    <row r="687" spans="3:3" s="107" customFormat="1" x14ac:dyDescent="0.25">
      <c r="C687" s="149"/>
    </row>
    <row r="688" spans="3:3" s="107" customFormat="1" x14ac:dyDescent="0.25">
      <c r="C688" s="149"/>
    </row>
    <row r="689" spans="3:3" s="107" customFormat="1" x14ac:dyDescent="0.25">
      <c r="C689" s="149"/>
    </row>
    <row r="690" spans="3:3" s="107" customFormat="1" x14ac:dyDescent="0.25">
      <c r="C690" s="149"/>
    </row>
    <row r="691" spans="3:3" s="107" customFormat="1" x14ac:dyDescent="0.25">
      <c r="C691" s="149"/>
    </row>
    <row r="692" spans="3:3" s="107" customFormat="1" x14ac:dyDescent="0.25">
      <c r="C692" s="149"/>
    </row>
    <row r="693" spans="3:3" s="107" customFormat="1" x14ac:dyDescent="0.25">
      <c r="C693" s="149"/>
    </row>
    <row r="694" spans="3:3" s="107" customFormat="1" x14ac:dyDescent="0.25">
      <c r="C694" s="149"/>
    </row>
    <row r="695" spans="3:3" s="107" customFormat="1" x14ac:dyDescent="0.25">
      <c r="C695" s="149"/>
    </row>
    <row r="696" spans="3:3" s="107" customFormat="1" x14ac:dyDescent="0.25">
      <c r="C696" s="149"/>
    </row>
    <row r="697" spans="3:3" s="107" customFormat="1" x14ac:dyDescent="0.25">
      <c r="C697" s="149"/>
    </row>
    <row r="698" spans="3:3" s="107" customFormat="1" x14ac:dyDescent="0.25">
      <c r="C698" s="149"/>
    </row>
    <row r="699" spans="3:3" s="107" customFormat="1" x14ac:dyDescent="0.25">
      <c r="C699" s="149"/>
    </row>
    <row r="700" spans="3:3" s="107" customFormat="1" x14ac:dyDescent="0.25">
      <c r="C700" s="149"/>
    </row>
    <row r="701" spans="3:3" s="107" customFormat="1" x14ac:dyDescent="0.25">
      <c r="C701" s="149"/>
    </row>
    <row r="702" spans="3:3" s="107" customFormat="1" x14ac:dyDescent="0.25">
      <c r="C702" s="149"/>
    </row>
    <row r="703" spans="3:3" s="107" customFormat="1" x14ac:dyDescent="0.25">
      <c r="C703" s="149"/>
    </row>
    <row r="704" spans="3:3" s="107" customFormat="1" x14ac:dyDescent="0.25">
      <c r="C704" s="149"/>
    </row>
    <row r="705" spans="3:3" s="107" customFormat="1" x14ac:dyDescent="0.25">
      <c r="C705" s="149"/>
    </row>
    <row r="706" spans="3:3" s="107" customFormat="1" x14ac:dyDescent="0.25">
      <c r="C706" s="149"/>
    </row>
    <row r="707" spans="3:3" s="107" customFormat="1" x14ac:dyDescent="0.25">
      <c r="C707" s="149"/>
    </row>
    <row r="708" spans="3:3" s="107" customFormat="1" x14ac:dyDescent="0.25">
      <c r="C708" s="149"/>
    </row>
    <row r="709" spans="3:3" s="107" customFormat="1" x14ac:dyDescent="0.25">
      <c r="C709" s="149"/>
    </row>
    <row r="710" spans="3:3" s="107" customFormat="1" x14ac:dyDescent="0.25">
      <c r="C710" s="149"/>
    </row>
    <row r="711" spans="3:3" s="107" customFormat="1" x14ac:dyDescent="0.25">
      <c r="C711" s="149"/>
    </row>
    <row r="712" spans="3:3" s="107" customFormat="1" x14ac:dyDescent="0.25">
      <c r="C712" s="149"/>
    </row>
    <row r="713" spans="3:3" s="107" customFormat="1" x14ac:dyDescent="0.25">
      <c r="C713" s="149"/>
    </row>
    <row r="714" spans="3:3" s="107" customFormat="1" x14ac:dyDescent="0.25">
      <c r="C714" s="149"/>
    </row>
    <row r="715" spans="3:3" s="107" customFormat="1" x14ac:dyDescent="0.25">
      <c r="C715" s="149"/>
    </row>
    <row r="716" spans="3:3" s="107" customFormat="1" x14ac:dyDescent="0.25">
      <c r="C716" s="149"/>
    </row>
    <row r="717" spans="3:3" s="107" customFormat="1" x14ac:dyDescent="0.25">
      <c r="C717" s="149"/>
    </row>
    <row r="718" spans="3:3" s="107" customFormat="1" x14ac:dyDescent="0.25">
      <c r="C718" s="149"/>
    </row>
    <row r="719" spans="3:3" s="107" customFormat="1" x14ac:dyDescent="0.25">
      <c r="C719" s="149"/>
    </row>
    <row r="720" spans="3:3" s="107" customFormat="1" x14ac:dyDescent="0.25">
      <c r="C720" s="149"/>
    </row>
    <row r="721" spans="3:3" s="107" customFormat="1" x14ac:dyDescent="0.25">
      <c r="C721" s="149"/>
    </row>
    <row r="722" spans="3:3" s="107" customFormat="1" x14ac:dyDescent="0.25">
      <c r="C722" s="149"/>
    </row>
    <row r="723" spans="3:3" s="107" customFormat="1" x14ac:dyDescent="0.25">
      <c r="C723" s="149"/>
    </row>
    <row r="724" spans="3:3" s="107" customFormat="1" x14ac:dyDescent="0.25">
      <c r="C724" s="149"/>
    </row>
    <row r="725" spans="3:3" s="107" customFormat="1" x14ac:dyDescent="0.25">
      <c r="C725" s="149"/>
    </row>
    <row r="726" spans="3:3" s="107" customFormat="1" x14ac:dyDescent="0.25">
      <c r="C726" s="149"/>
    </row>
    <row r="727" spans="3:3" s="107" customFormat="1" x14ac:dyDescent="0.25">
      <c r="C727" s="149"/>
    </row>
    <row r="728" spans="3:3" s="107" customFormat="1" x14ac:dyDescent="0.25">
      <c r="C728" s="149"/>
    </row>
    <row r="729" spans="3:3" s="107" customFormat="1" x14ac:dyDescent="0.25">
      <c r="C729" s="149"/>
    </row>
    <row r="730" spans="3:3" s="107" customFormat="1" x14ac:dyDescent="0.25">
      <c r="C730" s="149"/>
    </row>
    <row r="731" spans="3:3" s="107" customFormat="1" x14ac:dyDescent="0.25">
      <c r="C731" s="149"/>
    </row>
    <row r="732" spans="3:3" s="107" customFormat="1" x14ac:dyDescent="0.25">
      <c r="C732" s="149"/>
    </row>
    <row r="733" spans="3:3" s="107" customFormat="1" x14ac:dyDescent="0.25">
      <c r="C733" s="149"/>
    </row>
    <row r="734" spans="3:3" s="107" customFormat="1" x14ac:dyDescent="0.25">
      <c r="C734" s="149"/>
    </row>
    <row r="735" spans="3:3" s="107" customFormat="1" x14ac:dyDescent="0.25">
      <c r="C735" s="149"/>
    </row>
    <row r="736" spans="3:3" s="107" customFormat="1" x14ac:dyDescent="0.25">
      <c r="C736" s="149"/>
    </row>
    <row r="737" spans="3:3" s="107" customFormat="1" x14ac:dyDescent="0.25">
      <c r="C737" s="149"/>
    </row>
    <row r="738" spans="3:3" s="107" customFormat="1" x14ac:dyDescent="0.25">
      <c r="C738" s="149"/>
    </row>
    <row r="739" spans="3:3" s="107" customFormat="1" x14ac:dyDescent="0.25">
      <c r="C739" s="149"/>
    </row>
    <row r="740" spans="3:3" s="107" customFormat="1" x14ac:dyDescent="0.25">
      <c r="C740" s="149"/>
    </row>
    <row r="741" spans="3:3" s="107" customFormat="1" x14ac:dyDescent="0.25">
      <c r="C741" s="149"/>
    </row>
    <row r="742" spans="3:3" s="107" customFormat="1" x14ac:dyDescent="0.25">
      <c r="C742" s="149"/>
    </row>
    <row r="743" spans="3:3" s="107" customFormat="1" x14ac:dyDescent="0.25">
      <c r="C743" s="149"/>
    </row>
    <row r="744" spans="3:3" s="107" customFormat="1" x14ac:dyDescent="0.25">
      <c r="C744" s="149"/>
    </row>
    <row r="745" spans="3:3" s="107" customFormat="1" x14ac:dyDescent="0.25">
      <c r="C745" s="149"/>
    </row>
    <row r="746" spans="3:3" s="107" customFormat="1" x14ac:dyDescent="0.25">
      <c r="C746" s="149"/>
    </row>
    <row r="747" spans="3:3" s="107" customFormat="1" x14ac:dyDescent="0.25">
      <c r="C747" s="149"/>
    </row>
    <row r="748" spans="3:3" s="107" customFormat="1" x14ac:dyDescent="0.25">
      <c r="C748" s="149"/>
    </row>
    <row r="749" spans="3:3" s="107" customFormat="1" x14ac:dyDescent="0.25">
      <c r="C749" s="149"/>
    </row>
    <row r="750" spans="3:3" s="107" customFormat="1" x14ac:dyDescent="0.25">
      <c r="C750" s="149"/>
    </row>
    <row r="751" spans="3:3" s="107" customFormat="1" x14ac:dyDescent="0.25">
      <c r="C751" s="149"/>
    </row>
    <row r="752" spans="3:3" s="107" customFormat="1" x14ac:dyDescent="0.25">
      <c r="C752" s="149"/>
    </row>
    <row r="753" spans="3:3" s="107" customFormat="1" x14ac:dyDescent="0.25">
      <c r="C753" s="149"/>
    </row>
    <row r="754" spans="3:3" s="107" customFormat="1" x14ac:dyDescent="0.25">
      <c r="C754" s="149"/>
    </row>
    <row r="755" spans="3:3" s="107" customFormat="1" x14ac:dyDescent="0.25">
      <c r="C755" s="149"/>
    </row>
    <row r="756" spans="3:3" s="107" customFormat="1" x14ac:dyDescent="0.25">
      <c r="C756" s="149"/>
    </row>
    <row r="757" spans="3:3" s="107" customFormat="1" x14ac:dyDescent="0.25">
      <c r="C757" s="149"/>
    </row>
    <row r="758" spans="3:3" s="107" customFormat="1" x14ac:dyDescent="0.25">
      <c r="C758" s="149"/>
    </row>
    <row r="759" spans="3:3" s="107" customFormat="1" x14ac:dyDescent="0.25">
      <c r="C759" s="149"/>
    </row>
    <row r="760" spans="3:3" s="107" customFormat="1" x14ac:dyDescent="0.25">
      <c r="C760" s="149"/>
    </row>
    <row r="761" spans="3:3" s="107" customFormat="1" x14ac:dyDescent="0.25">
      <c r="C761" s="149"/>
    </row>
    <row r="762" spans="3:3" s="107" customFormat="1" x14ac:dyDescent="0.25">
      <c r="C762" s="149"/>
    </row>
    <row r="763" spans="3:3" s="107" customFormat="1" x14ac:dyDescent="0.25">
      <c r="C763" s="149"/>
    </row>
    <row r="764" spans="3:3" s="107" customFormat="1" x14ac:dyDescent="0.25">
      <c r="C764" s="149"/>
    </row>
    <row r="765" spans="3:3" s="107" customFormat="1" x14ac:dyDescent="0.25">
      <c r="C765" s="149"/>
    </row>
    <row r="766" spans="3:3" s="107" customFormat="1" x14ac:dyDescent="0.25">
      <c r="C766" s="149"/>
    </row>
    <row r="767" spans="3:3" s="107" customFormat="1" x14ac:dyDescent="0.25">
      <c r="C767" s="149"/>
    </row>
    <row r="768" spans="3:3" s="107" customFormat="1" x14ac:dyDescent="0.25">
      <c r="C768" s="149"/>
    </row>
    <row r="769" spans="3:3" s="107" customFormat="1" x14ac:dyDescent="0.25">
      <c r="C769" s="149"/>
    </row>
    <row r="770" spans="3:3" s="107" customFormat="1" x14ac:dyDescent="0.25">
      <c r="C770" s="149"/>
    </row>
    <row r="771" spans="3:3" s="107" customFormat="1" x14ac:dyDescent="0.25">
      <c r="C771" s="149"/>
    </row>
    <row r="772" spans="3:3" s="107" customFormat="1" x14ac:dyDescent="0.25">
      <c r="C772" s="149"/>
    </row>
    <row r="773" spans="3:3" s="107" customFormat="1" x14ac:dyDescent="0.25">
      <c r="C773" s="149"/>
    </row>
    <row r="774" spans="3:3" s="107" customFormat="1" x14ac:dyDescent="0.25">
      <c r="C774" s="149"/>
    </row>
    <row r="775" spans="3:3" s="107" customFormat="1" x14ac:dyDescent="0.25">
      <c r="C775" s="149"/>
    </row>
    <row r="776" spans="3:3" s="107" customFormat="1" x14ac:dyDescent="0.25">
      <c r="C776" s="149"/>
    </row>
    <row r="777" spans="3:3" s="107" customFormat="1" x14ac:dyDescent="0.25">
      <c r="C777" s="149"/>
    </row>
    <row r="778" spans="3:3" s="107" customFormat="1" x14ac:dyDescent="0.25">
      <c r="C778" s="149"/>
    </row>
    <row r="779" spans="3:3" s="107" customFormat="1" x14ac:dyDescent="0.25">
      <c r="C779" s="149"/>
    </row>
    <row r="780" spans="3:3" s="107" customFormat="1" x14ac:dyDescent="0.25">
      <c r="C780" s="149"/>
    </row>
    <row r="781" spans="3:3" s="107" customFormat="1" x14ac:dyDescent="0.25">
      <c r="C781" s="149"/>
    </row>
    <row r="782" spans="3:3" s="107" customFormat="1" x14ac:dyDescent="0.25">
      <c r="C782" s="149"/>
    </row>
    <row r="783" spans="3:3" s="107" customFormat="1" x14ac:dyDescent="0.25">
      <c r="C783" s="149"/>
    </row>
    <row r="784" spans="3:3" s="107" customFormat="1" x14ac:dyDescent="0.25">
      <c r="C784" s="149"/>
    </row>
    <row r="785" spans="3:3" s="107" customFormat="1" x14ac:dyDescent="0.25">
      <c r="C785" s="149"/>
    </row>
    <row r="786" spans="3:3" s="107" customFormat="1" x14ac:dyDescent="0.25">
      <c r="C786" s="149"/>
    </row>
    <row r="787" spans="3:3" s="107" customFormat="1" x14ac:dyDescent="0.25">
      <c r="C787" s="149"/>
    </row>
    <row r="788" spans="3:3" s="107" customFormat="1" x14ac:dyDescent="0.25">
      <c r="C788" s="149"/>
    </row>
    <row r="789" spans="3:3" s="107" customFormat="1" x14ac:dyDescent="0.25">
      <c r="C789" s="149"/>
    </row>
    <row r="790" spans="3:3" s="107" customFormat="1" x14ac:dyDescent="0.25">
      <c r="C790" s="149"/>
    </row>
    <row r="791" spans="3:3" s="107" customFormat="1" x14ac:dyDescent="0.25">
      <c r="C791" s="149"/>
    </row>
    <row r="792" spans="3:3" s="107" customFormat="1" x14ac:dyDescent="0.25">
      <c r="C792" s="149"/>
    </row>
    <row r="793" spans="3:3" s="107" customFormat="1" x14ac:dyDescent="0.25">
      <c r="C793" s="149"/>
    </row>
    <row r="794" spans="3:3" s="107" customFormat="1" x14ac:dyDescent="0.25">
      <c r="C794" s="149"/>
    </row>
    <row r="795" spans="3:3" s="107" customFormat="1" x14ac:dyDescent="0.25">
      <c r="C795" s="149"/>
    </row>
    <row r="796" spans="3:3" s="107" customFormat="1" x14ac:dyDescent="0.25">
      <c r="C796" s="149"/>
    </row>
    <row r="797" spans="3:3" s="107" customFormat="1" x14ac:dyDescent="0.25">
      <c r="C797" s="149"/>
    </row>
    <row r="798" spans="3:3" s="107" customFormat="1" x14ac:dyDescent="0.25">
      <c r="C798" s="149"/>
    </row>
    <row r="799" spans="3:3" s="107" customFormat="1" x14ac:dyDescent="0.25">
      <c r="C799" s="149"/>
    </row>
    <row r="800" spans="3:3" s="107" customFormat="1" x14ac:dyDescent="0.25">
      <c r="C800" s="149"/>
    </row>
    <row r="801" spans="3:3" s="107" customFormat="1" x14ac:dyDescent="0.25">
      <c r="C801" s="149"/>
    </row>
    <row r="802" spans="3:3" s="107" customFormat="1" x14ac:dyDescent="0.25">
      <c r="C802" s="149"/>
    </row>
    <row r="803" spans="3:3" s="107" customFormat="1" x14ac:dyDescent="0.25">
      <c r="C803" s="149"/>
    </row>
    <row r="804" spans="3:3" s="107" customFormat="1" x14ac:dyDescent="0.25">
      <c r="C804" s="149"/>
    </row>
    <row r="805" spans="3:3" s="107" customFormat="1" x14ac:dyDescent="0.25">
      <c r="C805" s="149"/>
    </row>
    <row r="806" spans="3:3" s="107" customFormat="1" x14ac:dyDescent="0.25">
      <c r="C806" s="149"/>
    </row>
    <row r="807" spans="3:3" s="107" customFormat="1" x14ac:dyDescent="0.25">
      <c r="C807" s="149"/>
    </row>
    <row r="808" spans="3:3" s="107" customFormat="1" x14ac:dyDescent="0.25">
      <c r="C808" s="149"/>
    </row>
    <row r="809" spans="3:3" s="107" customFormat="1" x14ac:dyDescent="0.25">
      <c r="C809" s="149"/>
    </row>
    <row r="810" spans="3:3" s="107" customFormat="1" x14ac:dyDescent="0.25">
      <c r="C810" s="149"/>
    </row>
    <row r="811" spans="3:3" s="107" customFormat="1" x14ac:dyDescent="0.25">
      <c r="C811" s="149"/>
    </row>
    <row r="812" spans="3:3" s="107" customFormat="1" x14ac:dyDescent="0.25">
      <c r="C812" s="149"/>
    </row>
    <row r="813" spans="3:3" s="107" customFormat="1" x14ac:dyDescent="0.25">
      <c r="C813" s="149"/>
    </row>
    <row r="814" spans="3:3" s="107" customFormat="1" x14ac:dyDescent="0.25">
      <c r="C814" s="149"/>
    </row>
    <row r="815" spans="3:3" s="107" customFormat="1" x14ac:dyDescent="0.25">
      <c r="C815" s="149"/>
    </row>
    <row r="816" spans="3:3" s="107" customFormat="1" x14ac:dyDescent="0.25">
      <c r="C816" s="149"/>
    </row>
    <row r="817" spans="3:3" s="107" customFormat="1" x14ac:dyDescent="0.25">
      <c r="C817" s="149"/>
    </row>
    <row r="818" spans="3:3" s="107" customFormat="1" x14ac:dyDescent="0.25">
      <c r="C818" s="149"/>
    </row>
    <row r="819" spans="3:3" s="107" customFormat="1" x14ac:dyDescent="0.25">
      <c r="C819" s="149"/>
    </row>
    <row r="820" spans="3:3" s="107" customFormat="1" x14ac:dyDescent="0.25">
      <c r="C820" s="149"/>
    </row>
    <row r="821" spans="3:3" s="107" customFormat="1" x14ac:dyDescent="0.25">
      <c r="C821" s="149"/>
    </row>
    <row r="822" spans="3:3" s="107" customFormat="1" x14ac:dyDescent="0.25">
      <c r="C822" s="149"/>
    </row>
    <row r="823" spans="3:3" s="107" customFormat="1" x14ac:dyDescent="0.25">
      <c r="C823" s="149"/>
    </row>
    <row r="824" spans="3:3" s="107" customFormat="1" x14ac:dyDescent="0.25">
      <c r="C824" s="149"/>
    </row>
    <row r="825" spans="3:3" s="107" customFormat="1" x14ac:dyDescent="0.25">
      <c r="C825" s="149"/>
    </row>
    <row r="826" spans="3:3" s="107" customFormat="1" x14ac:dyDescent="0.25">
      <c r="C826" s="149"/>
    </row>
    <row r="827" spans="3:3" s="107" customFormat="1" x14ac:dyDescent="0.25">
      <c r="C827" s="149"/>
    </row>
    <row r="828" spans="3:3" s="107" customFormat="1" x14ac:dyDescent="0.25">
      <c r="C828" s="149"/>
    </row>
    <row r="829" spans="3:3" s="107" customFormat="1" x14ac:dyDescent="0.25">
      <c r="C829" s="149"/>
    </row>
    <row r="830" spans="3:3" s="107" customFormat="1" x14ac:dyDescent="0.25">
      <c r="C830" s="149"/>
    </row>
    <row r="831" spans="3:3" s="107" customFormat="1" x14ac:dyDescent="0.25">
      <c r="C831" s="149"/>
    </row>
    <row r="832" spans="3:3" s="107" customFormat="1" x14ac:dyDescent="0.25">
      <c r="C832" s="149"/>
    </row>
    <row r="833" spans="3:3" s="107" customFormat="1" x14ac:dyDescent="0.25">
      <c r="C833" s="149"/>
    </row>
    <row r="834" spans="3:3" s="107" customFormat="1" x14ac:dyDescent="0.25">
      <c r="C834" s="149"/>
    </row>
    <row r="835" spans="3:3" s="107" customFormat="1" x14ac:dyDescent="0.25">
      <c r="C835" s="149"/>
    </row>
    <row r="836" spans="3:3" s="107" customFormat="1" x14ac:dyDescent="0.25">
      <c r="C836" s="149"/>
    </row>
    <row r="837" spans="3:3" s="107" customFormat="1" x14ac:dyDescent="0.25">
      <c r="C837" s="149"/>
    </row>
    <row r="838" spans="3:3" s="107" customFormat="1" x14ac:dyDescent="0.25">
      <c r="C838" s="149"/>
    </row>
    <row r="839" spans="3:3" s="107" customFormat="1" x14ac:dyDescent="0.25">
      <c r="C839" s="149"/>
    </row>
    <row r="840" spans="3:3" s="107" customFormat="1" x14ac:dyDescent="0.25">
      <c r="C840" s="149"/>
    </row>
    <row r="841" spans="3:3" s="107" customFormat="1" x14ac:dyDescent="0.25">
      <c r="C841" s="149"/>
    </row>
    <row r="842" spans="3:3" s="107" customFormat="1" x14ac:dyDescent="0.25">
      <c r="C842" s="149"/>
    </row>
    <row r="843" spans="3:3" s="107" customFormat="1" x14ac:dyDescent="0.25">
      <c r="C843" s="149"/>
    </row>
    <row r="844" spans="3:3" s="107" customFormat="1" x14ac:dyDescent="0.25">
      <c r="C844" s="149"/>
    </row>
    <row r="845" spans="3:3" s="107" customFormat="1" x14ac:dyDescent="0.25">
      <c r="C845" s="149"/>
    </row>
    <row r="846" spans="3:3" s="107" customFormat="1" x14ac:dyDescent="0.25">
      <c r="C846" s="149"/>
    </row>
    <row r="847" spans="3:3" s="107" customFormat="1" x14ac:dyDescent="0.25">
      <c r="C847" s="149"/>
    </row>
    <row r="848" spans="3:3" s="107" customFormat="1" x14ac:dyDescent="0.25">
      <c r="C848" s="149"/>
    </row>
    <row r="849" spans="3:3" s="107" customFormat="1" x14ac:dyDescent="0.25">
      <c r="C849" s="149"/>
    </row>
    <row r="850" spans="3:3" s="107" customFormat="1" x14ac:dyDescent="0.25">
      <c r="C850" s="149"/>
    </row>
    <row r="851" spans="3:3" s="107" customFormat="1" x14ac:dyDescent="0.25">
      <c r="C851" s="149"/>
    </row>
    <row r="852" spans="3:3" s="107" customFormat="1" x14ac:dyDescent="0.25">
      <c r="C852" s="149"/>
    </row>
    <row r="853" spans="3:3" s="107" customFormat="1" x14ac:dyDescent="0.25">
      <c r="C853" s="149"/>
    </row>
    <row r="854" spans="3:3" s="107" customFormat="1" x14ac:dyDescent="0.25">
      <c r="C854" s="149"/>
    </row>
    <row r="855" spans="3:3" s="107" customFormat="1" x14ac:dyDescent="0.25">
      <c r="C855" s="149"/>
    </row>
    <row r="856" spans="3:3" s="107" customFormat="1" x14ac:dyDescent="0.25">
      <c r="C856" s="149"/>
    </row>
    <row r="857" spans="3:3" s="107" customFormat="1" x14ac:dyDescent="0.25">
      <c r="C857" s="149"/>
    </row>
    <row r="858" spans="3:3" s="107" customFormat="1" x14ac:dyDescent="0.25">
      <c r="C858" s="149"/>
    </row>
    <row r="859" spans="3:3" s="107" customFormat="1" x14ac:dyDescent="0.25">
      <c r="C859" s="149"/>
    </row>
    <row r="860" spans="3:3" s="107" customFormat="1" x14ac:dyDescent="0.25">
      <c r="C860" s="149"/>
    </row>
    <row r="861" spans="3:3" s="107" customFormat="1" x14ac:dyDescent="0.25">
      <c r="C861" s="149"/>
    </row>
    <row r="862" spans="3:3" s="107" customFormat="1" x14ac:dyDescent="0.25">
      <c r="C862" s="149"/>
    </row>
    <row r="863" spans="3:3" s="107" customFormat="1" x14ac:dyDescent="0.25">
      <c r="C863" s="149"/>
    </row>
    <row r="864" spans="3:3" s="107" customFormat="1" x14ac:dyDescent="0.25">
      <c r="C864" s="149"/>
    </row>
    <row r="865" spans="3:3" s="107" customFormat="1" x14ac:dyDescent="0.25">
      <c r="C865" s="149"/>
    </row>
    <row r="866" spans="3:3" s="107" customFormat="1" x14ac:dyDescent="0.25">
      <c r="C866" s="149"/>
    </row>
    <row r="867" spans="3:3" s="107" customFormat="1" x14ac:dyDescent="0.25">
      <c r="C867" s="149"/>
    </row>
    <row r="868" spans="3:3" s="107" customFormat="1" x14ac:dyDescent="0.25">
      <c r="C868" s="149"/>
    </row>
    <row r="869" spans="3:3" s="107" customFormat="1" x14ac:dyDescent="0.25">
      <c r="C869" s="149"/>
    </row>
    <row r="870" spans="3:3" s="107" customFormat="1" x14ac:dyDescent="0.25">
      <c r="C870" s="149"/>
    </row>
    <row r="871" spans="3:3" s="107" customFormat="1" x14ac:dyDescent="0.25">
      <c r="C871" s="149"/>
    </row>
    <row r="872" spans="3:3" s="107" customFormat="1" x14ac:dyDescent="0.25">
      <c r="C872" s="149"/>
    </row>
    <row r="873" spans="3:3" s="107" customFormat="1" x14ac:dyDescent="0.25">
      <c r="C873" s="149"/>
    </row>
    <row r="874" spans="3:3" s="107" customFormat="1" x14ac:dyDescent="0.25">
      <c r="C874" s="149"/>
    </row>
    <row r="875" spans="3:3" s="107" customFormat="1" x14ac:dyDescent="0.25">
      <c r="C875" s="149"/>
    </row>
    <row r="876" spans="3:3" s="107" customFormat="1" x14ac:dyDescent="0.25">
      <c r="C876" s="149"/>
    </row>
  </sheetData>
  <sheetProtection algorithmName="SHA-512" hashValue="em25GUnWJpeJgGqpZPIPziqWg96UfZRag8eJp8znsrld0PPol1sVBYcNlABdFBuycShLrM6vYzlqcFtE/TEpxw==" saltValue="mbjT0+f1AYZdoEVTCB4Urw==" spinCount="100000" sheet="1" objects="1" scenarios="1"/>
  <mergeCells count="37">
    <mergeCell ref="C8:D8"/>
    <mergeCell ref="C10:D10"/>
    <mergeCell ref="B12:B13"/>
    <mergeCell ref="C12:D13"/>
    <mergeCell ref="C16:D16"/>
    <mergeCell ref="C19:D19"/>
    <mergeCell ref="C22:D22"/>
    <mergeCell ref="B24:B25"/>
    <mergeCell ref="C24:D25"/>
    <mergeCell ref="C49:D49"/>
    <mergeCell ref="C29:D29"/>
    <mergeCell ref="C30:D30"/>
    <mergeCell ref="C32:D32"/>
    <mergeCell ref="B34:B35"/>
    <mergeCell ref="C34:D35"/>
    <mergeCell ref="C37:D37"/>
    <mergeCell ref="C39:D39"/>
    <mergeCell ref="C41:D41"/>
    <mergeCell ref="C43:D43"/>
    <mergeCell ref="C45:D45"/>
    <mergeCell ref="C47:D47"/>
    <mergeCell ref="C74:D74"/>
    <mergeCell ref="C76:D76"/>
    <mergeCell ref="C78:D78"/>
    <mergeCell ref="A6:D6"/>
    <mergeCell ref="C63:D63"/>
    <mergeCell ref="C65:D65"/>
    <mergeCell ref="C67:D67"/>
    <mergeCell ref="B69:B70"/>
    <mergeCell ref="C69:D70"/>
    <mergeCell ref="C72:D72"/>
    <mergeCell ref="C51:D51"/>
    <mergeCell ref="C53:D53"/>
    <mergeCell ref="C55:D55"/>
    <mergeCell ref="C57:D57"/>
    <mergeCell ref="C59:D59"/>
    <mergeCell ref="C61:D61"/>
  </mergeCells>
  <conditionalFormatting sqref="C81">
    <cfRule type="cellIs" dxfId="31" priority="1" operator="equal">
      <formula>"TRUE"</formula>
    </cfRule>
    <cfRule type="cellIs" dxfId="30" priority="2" operator="equal">
      <formula>"FALSE"</formula>
    </cfRule>
    <cfRule type="cellIs" dxfId="29" priority="3" operator="equal">
      <formula>FALSE</formula>
    </cfRule>
    <cfRule type="cellIs" dxfId="28" priority="4" operator="equal">
      <formula>FALSE</formula>
    </cfRule>
  </conditionalFormatting>
  <dataValidations count="2">
    <dataValidation type="whole" operator="greaterThanOrEqual" allowBlank="1" showInputMessage="1" showErrorMessage="1" promptTitle="Data input" prompt="Insert non-negative integer value" sqref="E21 E18 E15">
      <formula1>0</formula1>
    </dataValidation>
    <dataValidation type="whole" operator="greaterThanOrEqual" allowBlank="1" showInputMessage="1" showErrorMessage="1" sqref="C9 D15 D18 D21 C28 C31 C38 C42 C46 C50 C54 C58 C62 C66 C73 C77">
      <formula1>0</formula1>
    </dataValidation>
  </dataValidations>
  <pageMargins left="0.70000000000000007" right="0.70000000000000007" top="0.75" bottom="0.75" header="0.30000000000000004" footer="0.30000000000000004"/>
  <pageSetup paperSize="9" scale="40" fitToWidth="0"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W790"/>
  <sheetViews>
    <sheetView workbookViewId="0">
      <selection activeCell="E37" sqref="E37"/>
    </sheetView>
  </sheetViews>
  <sheetFormatPr defaultRowHeight="15.75" x14ac:dyDescent="0.25"/>
  <cols>
    <col min="1" max="1" width="6" style="181" customWidth="1"/>
    <col min="2" max="2" width="5.85546875" style="181" customWidth="1"/>
    <col min="3" max="3" width="88.5703125" style="182" customWidth="1"/>
    <col min="4" max="4" width="20.7109375" style="181" customWidth="1"/>
    <col min="5" max="5" width="10" style="181" customWidth="1"/>
    <col min="6" max="6" width="1.7109375" style="181" customWidth="1"/>
    <col min="7" max="8" width="9.140625" style="168"/>
    <col min="9" max="101" width="9.140625" style="172"/>
    <col min="102" max="16384" width="9.140625" style="181"/>
  </cols>
  <sheetData>
    <row r="1" spans="1:101" s="109" customFormat="1" ht="15.75" customHeight="1" x14ac:dyDescent="0.3">
      <c r="A1" s="94" t="s">
        <v>0</v>
      </c>
      <c r="B1" s="152"/>
      <c r="C1" s="152"/>
      <c r="D1" s="152"/>
      <c r="E1" s="15"/>
      <c r="F1" s="15"/>
      <c r="G1" s="153"/>
      <c r="H1" s="153"/>
      <c r="I1" s="148"/>
      <c r="J1" s="148"/>
      <c r="K1" s="148"/>
      <c r="L1" s="148"/>
      <c r="M1" s="148"/>
      <c r="N1" s="148"/>
      <c r="O1" s="148"/>
      <c r="P1" s="148"/>
      <c r="Q1" s="148"/>
      <c r="R1" s="148"/>
      <c r="S1" s="148"/>
      <c r="T1" s="148"/>
      <c r="U1" s="148"/>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row>
    <row r="2" spans="1:101" s="109" customFormat="1" ht="15.75" customHeight="1" x14ac:dyDescent="0.3">
      <c r="A2" s="94"/>
      <c r="B2" s="152"/>
      <c r="C2" s="152"/>
      <c r="D2" s="152"/>
      <c r="E2" s="15"/>
      <c r="F2" s="15"/>
      <c r="G2" s="153"/>
      <c r="H2" s="153"/>
      <c r="I2" s="148"/>
      <c r="J2" s="148"/>
      <c r="K2" s="148"/>
      <c r="L2" s="148"/>
      <c r="M2" s="148"/>
      <c r="N2" s="148"/>
      <c r="O2" s="148"/>
      <c r="P2" s="148"/>
      <c r="Q2" s="148"/>
      <c r="R2" s="148"/>
      <c r="S2" s="148"/>
      <c r="T2" s="148"/>
      <c r="U2" s="148"/>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row>
    <row r="3" spans="1:101" s="109" customFormat="1" ht="15.75" customHeight="1" x14ac:dyDescent="0.3">
      <c r="A3" s="94"/>
      <c r="B3" s="152"/>
      <c r="C3" s="152"/>
      <c r="D3" s="152"/>
      <c r="E3" s="15"/>
      <c r="F3" s="15"/>
      <c r="G3" s="153"/>
      <c r="H3" s="153"/>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row>
    <row r="4" spans="1:101" s="109" customFormat="1" x14ac:dyDescent="0.25">
      <c r="A4" s="15"/>
      <c r="B4" s="15"/>
      <c r="C4" s="154"/>
      <c r="D4" s="15"/>
      <c r="E4" s="15"/>
      <c r="F4" s="15"/>
      <c r="G4" s="153"/>
      <c r="H4" s="153"/>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row>
    <row r="5" spans="1:101" s="109" customFormat="1" ht="18.75" customHeight="1" x14ac:dyDescent="0.25">
      <c r="A5" s="155"/>
      <c r="B5" s="155"/>
      <c r="C5" s="155"/>
      <c r="D5" s="268"/>
      <c r="E5" s="268"/>
      <c r="F5" s="15"/>
      <c r="G5" s="153"/>
      <c r="H5" s="153"/>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c r="BT5" s="148"/>
      <c r="BU5" s="148"/>
      <c r="BV5" s="148"/>
      <c r="BW5" s="148"/>
      <c r="BX5" s="148"/>
      <c r="BY5" s="148"/>
      <c r="BZ5" s="148"/>
      <c r="CA5" s="148"/>
      <c r="CB5" s="148"/>
      <c r="CC5" s="148"/>
      <c r="CD5" s="148"/>
      <c r="CE5" s="148"/>
      <c r="CF5" s="148"/>
      <c r="CG5" s="148"/>
      <c r="CH5" s="148"/>
      <c r="CI5" s="148"/>
      <c r="CJ5" s="148"/>
      <c r="CK5" s="148"/>
      <c r="CL5" s="148"/>
      <c r="CM5" s="148"/>
      <c r="CN5" s="148"/>
      <c r="CO5" s="148"/>
      <c r="CP5" s="148"/>
      <c r="CQ5" s="148"/>
      <c r="CR5" s="148"/>
      <c r="CS5" s="148"/>
      <c r="CT5" s="148"/>
      <c r="CU5" s="148"/>
      <c r="CV5" s="148"/>
      <c r="CW5" s="148"/>
    </row>
    <row r="6" spans="1:101" s="109" customFormat="1" ht="18.75" customHeight="1" x14ac:dyDescent="0.25">
      <c r="A6" s="254" t="s">
        <v>68</v>
      </c>
      <c r="B6" s="254"/>
      <c r="C6" s="254"/>
      <c r="D6" s="254"/>
      <c r="E6" s="254"/>
      <c r="F6" s="15"/>
      <c r="G6" s="153"/>
      <c r="H6" s="153"/>
      <c r="I6" s="148"/>
      <c r="J6" s="148"/>
      <c r="K6" s="148"/>
      <c r="L6" s="148"/>
      <c r="M6" s="148"/>
      <c r="N6" s="148"/>
      <c r="O6" s="148"/>
      <c r="P6" s="148"/>
      <c r="Q6" s="148"/>
      <c r="R6" s="148"/>
      <c r="S6" s="148"/>
      <c r="T6" s="148"/>
      <c r="U6" s="148"/>
      <c r="V6" s="148"/>
      <c r="W6" s="148"/>
      <c r="X6" s="148"/>
      <c r="Y6" s="148"/>
      <c r="Z6" s="148"/>
      <c r="AA6" s="148"/>
      <c r="AB6" s="148"/>
      <c r="AC6" s="148"/>
      <c r="AD6" s="148"/>
      <c r="AE6" s="148"/>
      <c r="AF6" s="148"/>
      <c r="AG6" s="148"/>
      <c r="AH6" s="148"/>
      <c r="AI6" s="148"/>
      <c r="AJ6" s="148"/>
      <c r="AK6" s="148"/>
      <c r="AL6" s="148"/>
      <c r="AM6" s="148"/>
      <c r="AN6" s="148"/>
      <c r="AO6" s="148"/>
      <c r="AP6" s="148"/>
      <c r="AQ6" s="148"/>
      <c r="AR6" s="148"/>
      <c r="AS6" s="148"/>
      <c r="AT6" s="148"/>
      <c r="AU6" s="148"/>
      <c r="AV6" s="148"/>
      <c r="AW6" s="148"/>
      <c r="AX6" s="148"/>
      <c r="AY6" s="148"/>
      <c r="AZ6" s="148"/>
      <c r="BA6" s="148"/>
      <c r="BB6" s="148"/>
      <c r="BC6" s="148"/>
      <c r="BD6" s="148"/>
      <c r="BE6" s="148"/>
      <c r="BF6" s="148"/>
      <c r="BG6" s="148"/>
      <c r="BH6" s="148"/>
      <c r="BI6" s="148"/>
      <c r="BJ6" s="148"/>
      <c r="BK6" s="148"/>
      <c r="BL6" s="148"/>
      <c r="BM6" s="148"/>
      <c r="BN6" s="148"/>
      <c r="BO6" s="148"/>
      <c r="BP6" s="148"/>
      <c r="BQ6" s="148"/>
      <c r="BR6" s="148"/>
      <c r="BS6" s="148"/>
      <c r="BT6" s="148"/>
      <c r="BU6" s="148"/>
      <c r="BV6" s="148"/>
      <c r="BW6" s="148"/>
      <c r="BX6" s="148"/>
      <c r="BY6" s="148"/>
      <c r="BZ6" s="148"/>
      <c r="CA6" s="148"/>
      <c r="CB6" s="148"/>
      <c r="CC6" s="148"/>
      <c r="CD6" s="148"/>
      <c r="CE6" s="148"/>
      <c r="CF6" s="148"/>
      <c r="CG6" s="148"/>
      <c r="CH6" s="148"/>
      <c r="CI6" s="148"/>
      <c r="CJ6" s="148"/>
      <c r="CK6" s="148"/>
      <c r="CL6" s="148"/>
      <c r="CM6" s="148"/>
      <c r="CN6" s="148"/>
      <c r="CO6" s="148"/>
      <c r="CP6" s="148"/>
      <c r="CQ6" s="148"/>
      <c r="CR6" s="148"/>
      <c r="CS6" s="148"/>
      <c r="CT6" s="148"/>
      <c r="CU6" s="148"/>
      <c r="CV6" s="148"/>
      <c r="CW6" s="148"/>
    </row>
    <row r="7" spans="1:101" s="109" customFormat="1" ht="18.75" customHeight="1" x14ac:dyDescent="0.25">
      <c r="A7" s="269" t="s">
        <v>69</v>
      </c>
      <c r="B7" s="269"/>
      <c r="C7" s="269"/>
      <c r="D7" s="269"/>
      <c r="E7" s="156"/>
      <c r="F7" s="15"/>
      <c r="G7" s="153"/>
      <c r="H7" s="153"/>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c r="AS7" s="148"/>
      <c r="AT7" s="148"/>
      <c r="AU7" s="148"/>
      <c r="AV7" s="148"/>
      <c r="AW7" s="148"/>
      <c r="AX7" s="148"/>
      <c r="AY7" s="148"/>
      <c r="AZ7" s="148"/>
      <c r="BA7" s="148"/>
      <c r="BB7" s="148"/>
      <c r="BC7" s="148"/>
      <c r="BD7" s="148"/>
      <c r="BE7" s="148"/>
      <c r="BF7" s="148"/>
      <c r="BG7" s="148"/>
      <c r="BH7" s="148"/>
      <c r="BI7" s="148"/>
      <c r="BJ7" s="148"/>
      <c r="BK7" s="148"/>
      <c r="BL7" s="148"/>
      <c r="BM7" s="148"/>
      <c r="BN7" s="148"/>
      <c r="BO7" s="148"/>
      <c r="BP7" s="148"/>
      <c r="BQ7" s="148"/>
      <c r="BR7" s="148"/>
      <c r="BS7" s="148"/>
      <c r="BT7" s="148"/>
      <c r="BU7" s="148"/>
      <c r="BV7" s="148"/>
      <c r="BW7" s="148"/>
      <c r="BX7" s="148"/>
      <c r="BY7" s="148"/>
      <c r="BZ7" s="148"/>
      <c r="CA7" s="148"/>
      <c r="CB7" s="148"/>
      <c r="CC7" s="148"/>
      <c r="CD7" s="148"/>
      <c r="CE7" s="148"/>
      <c r="CF7" s="148"/>
      <c r="CG7" s="148"/>
      <c r="CH7" s="148"/>
      <c r="CI7" s="148"/>
      <c r="CJ7" s="148"/>
      <c r="CK7" s="148"/>
      <c r="CL7" s="148"/>
      <c r="CM7" s="148"/>
      <c r="CN7" s="148"/>
      <c r="CO7" s="148"/>
      <c r="CP7" s="148"/>
      <c r="CQ7" s="148"/>
      <c r="CR7" s="148"/>
      <c r="CS7" s="148"/>
      <c r="CT7" s="148"/>
      <c r="CU7" s="148"/>
      <c r="CV7" s="148"/>
      <c r="CW7" s="148"/>
    </row>
    <row r="8" spans="1:101" s="109" customFormat="1" ht="18.75" customHeight="1" x14ac:dyDescent="0.25">
      <c r="A8" s="157"/>
      <c r="B8" s="157"/>
      <c r="C8" s="157"/>
      <c r="D8" s="157"/>
      <c r="E8" s="158"/>
      <c r="F8" s="15"/>
      <c r="G8" s="153"/>
      <c r="H8" s="153"/>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48"/>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48"/>
      <c r="CV8" s="148"/>
      <c r="CW8" s="148"/>
    </row>
    <row r="9" spans="1:101" s="109" customFormat="1" x14ac:dyDescent="0.25">
      <c r="A9" s="270">
        <v>1</v>
      </c>
      <c r="B9" s="23"/>
      <c r="C9" s="272" t="s">
        <v>70</v>
      </c>
      <c r="D9" s="272"/>
      <c r="E9" s="159"/>
      <c r="F9" s="15"/>
      <c r="G9" s="153"/>
      <c r="H9" s="153"/>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row>
    <row r="10" spans="1:101" s="109" customFormat="1" x14ac:dyDescent="0.25">
      <c r="A10" s="271"/>
      <c r="B10" s="130"/>
      <c r="C10" s="273"/>
      <c r="D10" s="273"/>
      <c r="E10" s="159"/>
      <c r="F10" s="15"/>
      <c r="G10" s="153"/>
      <c r="H10" s="153"/>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c r="BI10" s="148"/>
      <c r="BJ10" s="148"/>
      <c r="BK10" s="148"/>
      <c r="BL10" s="148"/>
      <c r="BM10" s="148"/>
      <c r="BN10" s="148"/>
      <c r="BO10" s="148"/>
      <c r="BP10" s="148"/>
      <c r="BQ10" s="148"/>
      <c r="BR10" s="148"/>
      <c r="BS10" s="148"/>
      <c r="BT10" s="148"/>
      <c r="BU10" s="148"/>
      <c r="BV10" s="148"/>
      <c r="BW10" s="148"/>
      <c r="BX10" s="148"/>
      <c r="BY10" s="148"/>
      <c r="BZ10" s="148"/>
      <c r="CA10" s="148"/>
      <c r="CB10" s="148"/>
      <c r="CC10" s="148"/>
      <c r="CD10" s="148"/>
      <c r="CE10" s="148"/>
      <c r="CF10" s="148"/>
      <c r="CG10" s="148"/>
      <c r="CH10" s="148"/>
      <c r="CI10" s="148"/>
      <c r="CJ10" s="148"/>
      <c r="CK10" s="148"/>
      <c r="CL10" s="148"/>
      <c r="CM10" s="148"/>
      <c r="CN10" s="148"/>
      <c r="CO10" s="148"/>
      <c r="CP10" s="148"/>
      <c r="CQ10" s="148"/>
      <c r="CR10" s="148"/>
      <c r="CS10" s="148"/>
      <c r="CT10" s="148"/>
      <c r="CU10" s="148"/>
      <c r="CV10" s="148"/>
      <c r="CW10" s="148"/>
    </row>
    <row r="11" spans="1:101" s="109" customFormat="1" ht="31.5" x14ac:dyDescent="0.25">
      <c r="A11" s="160" t="s">
        <v>71</v>
      </c>
      <c r="B11" s="140"/>
      <c r="C11" s="161" t="s">
        <v>72</v>
      </c>
      <c r="D11" s="15"/>
      <c r="E11" s="162"/>
      <c r="F11" s="15"/>
      <c r="G11" s="153"/>
      <c r="H11" s="153"/>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148"/>
      <c r="BK11" s="148"/>
      <c r="BL11" s="148"/>
      <c r="BM11" s="148"/>
      <c r="BN11" s="148"/>
      <c r="BO11" s="148"/>
      <c r="BP11" s="148"/>
      <c r="BQ11" s="148"/>
      <c r="BR11" s="148"/>
      <c r="BS11" s="148"/>
      <c r="BT11" s="148"/>
      <c r="BU11" s="148"/>
      <c r="BV11" s="148"/>
      <c r="BW11" s="148"/>
      <c r="BX11" s="148"/>
      <c r="BY11" s="148"/>
      <c r="BZ11" s="148"/>
      <c r="CA11" s="148"/>
      <c r="CB11" s="148"/>
      <c r="CC11" s="148"/>
      <c r="CD11" s="148"/>
      <c r="CE11" s="148"/>
      <c r="CF11" s="148"/>
      <c r="CG11" s="148"/>
      <c r="CH11" s="148"/>
      <c r="CI11" s="148"/>
      <c r="CJ11" s="148"/>
      <c r="CK11" s="148"/>
      <c r="CL11" s="148"/>
      <c r="CM11" s="148"/>
      <c r="CN11" s="148"/>
      <c r="CO11" s="148"/>
      <c r="CP11" s="148"/>
      <c r="CQ11" s="148"/>
      <c r="CR11" s="148"/>
      <c r="CS11" s="148"/>
      <c r="CT11" s="148"/>
      <c r="CU11" s="148"/>
      <c r="CV11" s="148"/>
      <c r="CW11" s="148"/>
    </row>
    <row r="12" spans="1:101" s="109" customFormat="1" x14ac:dyDescent="0.25">
      <c r="A12" s="160"/>
      <c r="B12" s="140"/>
      <c r="C12" s="161"/>
      <c r="D12" s="15"/>
      <c r="E12" s="162"/>
      <c r="F12" s="15"/>
      <c r="G12" s="153"/>
      <c r="H12" s="153"/>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148"/>
      <c r="BK12" s="148"/>
      <c r="BL12" s="148"/>
      <c r="BM12" s="148"/>
      <c r="BN12" s="148"/>
      <c r="BO12" s="148"/>
      <c r="BP12" s="148"/>
      <c r="BQ12" s="148"/>
      <c r="BR12" s="148"/>
      <c r="BS12" s="148"/>
      <c r="BT12" s="148"/>
      <c r="BU12" s="148"/>
      <c r="BV12" s="148"/>
      <c r="BW12" s="148"/>
      <c r="BX12" s="148"/>
      <c r="BY12" s="148"/>
      <c r="BZ12" s="148"/>
      <c r="CA12" s="148"/>
      <c r="CB12" s="148"/>
      <c r="CC12" s="148"/>
      <c r="CD12" s="148"/>
      <c r="CE12" s="148"/>
      <c r="CF12" s="148"/>
      <c r="CG12" s="148"/>
      <c r="CH12" s="148"/>
      <c r="CI12" s="148"/>
      <c r="CJ12" s="148"/>
      <c r="CK12" s="148"/>
      <c r="CL12" s="148"/>
      <c r="CM12" s="148"/>
      <c r="CN12" s="148"/>
      <c r="CO12" s="148"/>
      <c r="CP12" s="148"/>
      <c r="CQ12" s="148"/>
      <c r="CR12" s="148"/>
      <c r="CS12" s="148"/>
      <c r="CT12" s="148"/>
      <c r="CU12" s="148"/>
      <c r="CV12" s="148"/>
      <c r="CW12" s="148"/>
    </row>
    <row r="13" spans="1:101" s="109" customFormat="1" ht="53.25" customHeight="1" x14ac:dyDescent="0.25">
      <c r="A13" s="163"/>
      <c r="B13" s="164" t="s">
        <v>73</v>
      </c>
      <c r="C13" s="164" t="s">
        <v>74</v>
      </c>
      <c r="D13" s="183"/>
      <c r="E13" s="165"/>
      <c r="F13" s="15"/>
      <c r="G13" s="153"/>
      <c r="H13" s="153"/>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48"/>
      <c r="BK13" s="148"/>
      <c r="BL13" s="148"/>
      <c r="BM13" s="148"/>
      <c r="BN13" s="148"/>
      <c r="BO13" s="148"/>
      <c r="BP13" s="148"/>
      <c r="BQ13" s="148"/>
      <c r="BR13" s="148"/>
      <c r="BS13" s="148"/>
      <c r="BT13" s="148"/>
      <c r="BU13" s="148"/>
      <c r="BV13" s="148"/>
      <c r="BW13" s="148"/>
      <c r="BX13" s="148"/>
      <c r="BY13" s="148"/>
      <c r="BZ13" s="148"/>
      <c r="CA13" s="148"/>
      <c r="CB13" s="148"/>
      <c r="CC13" s="148"/>
      <c r="CD13" s="148"/>
      <c r="CE13" s="148"/>
      <c r="CF13" s="148"/>
      <c r="CG13" s="148"/>
      <c r="CH13" s="148"/>
      <c r="CI13" s="148"/>
      <c r="CJ13" s="148"/>
      <c r="CK13" s="148"/>
      <c r="CL13" s="148"/>
      <c r="CM13" s="148"/>
      <c r="CN13" s="148"/>
      <c r="CO13" s="148"/>
      <c r="CP13" s="148"/>
      <c r="CQ13" s="148"/>
      <c r="CR13" s="148"/>
      <c r="CS13" s="148"/>
      <c r="CT13" s="148"/>
      <c r="CU13" s="148"/>
      <c r="CV13" s="148"/>
      <c r="CW13" s="148"/>
    </row>
    <row r="14" spans="1:101" s="109" customFormat="1" ht="12.75" customHeight="1" x14ac:dyDescent="0.25">
      <c r="A14" s="163"/>
      <c r="B14" s="164"/>
      <c r="C14" s="164"/>
      <c r="D14" s="164"/>
      <c r="E14" s="165"/>
      <c r="F14" s="15"/>
      <c r="G14" s="153"/>
      <c r="H14" s="153"/>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c r="BI14" s="148"/>
      <c r="BJ14" s="148"/>
      <c r="BK14" s="148"/>
      <c r="BL14" s="148"/>
      <c r="BM14" s="148"/>
      <c r="BN14" s="148"/>
      <c r="BO14" s="148"/>
      <c r="BP14" s="148"/>
      <c r="BQ14" s="148"/>
      <c r="BR14" s="148"/>
      <c r="BS14" s="148"/>
      <c r="BT14" s="148"/>
      <c r="BU14" s="148"/>
      <c r="BV14" s="148"/>
      <c r="BW14" s="148"/>
      <c r="BX14" s="148"/>
      <c r="BY14" s="148"/>
      <c r="BZ14" s="148"/>
      <c r="CA14" s="148"/>
      <c r="CB14" s="148"/>
      <c r="CC14" s="148"/>
      <c r="CD14" s="148"/>
      <c r="CE14" s="148"/>
      <c r="CF14" s="148"/>
      <c r="CG14" s="148"/>
      <c r="CH14" s="148"/>
      <c r="CI14" s="148"/>
      <c r="CJ14" s="148"/>
      <c r="CK14" s="148"/>
      <c r="CL14" s="148"/>
      <c r="CM14" s="148"/>
      <c r="CN14" s="148"/>
      <c r="CO14" s="148"/>
      <c r="CP14" s="148"/>
      <c r="CQ14" s="148"/>
      <c r="CR14" s="148"/>
      <c r="CS14" s="148"/>
      <c r="CT14" s="148"/>
      <c r="CU14" s="148"/>
      <c r="CV14" s="148"/>
      <c r="CW14" s="148"/>
    </row>
    <row r="15" spans="1:101" s="109" customFormat="1" ht="66.75" customHeight="1" x14ac:dyDescent="0.25">
      <c r="A15" s="163"/>
      <c r="B15" s="166" t="s">
        <v>75</v>
      </c>
      <c r="C15" s="166" t="s">
        <v>76</v>
      </c>
      <c r="D15" s="167"/>
      <c r="E15" s="165"/>
      <c r="F15" s="15"/>
      <c r="G15" s="153"/>
      <c r="H15" s="153"/>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c r="BI15" s="148"/>
      <c r="BJ15" s="148"/>
      <c r="BK15" s="148"/>
      <c r="BL15" s="148"/>
      <c r="BM15" s="148"/>
      <c r="BN15" s="148"/>
      <c r="BO15" s="148"/>
      <c r="BP15" s="148"/>
      <c r="BQ15" s="148"/>
      <c r="BR15" s="148"/>
      <c r="BS15" s="148"/>
      <c r="BT15" s="148"/>
      <c r="BU15" s="148"/>
      <c r="BV15" s="148"/>
      <c r="BW15" s="148"/>
      <c r="BX15" s="148"/>
      <c r="BY15" s="148"/>
      <c r="BZ15" s="148"/>
      <c r="CA15" s="148"/>
      <c r="CB15" s="148"/>
      <c r="CC15" s="148"/>
      <c r="CD15" s="148"/>
      <c r="CE15" s="148"/>
      <c r="CF15" s="148"/>
      <c r="CG15" s="148"/>
      <c r="CH15" s="148"/>
      <c r="CI15" s="148"/>
      <c r="CJ15" s="148"/>
      <c r="CK15" s="148"/>
      <c r="CL15" s="148"/>
      <c r="CM15" s="148"/>
      <c r="CN15" s="148"/>
      <c r="CO15" s="148"/>
      <c r="CP15" s="148"/>
      <c r="CQ15" s="148"/>
      <c r="CR15" s="148"/>
      <c r="CS15" s="148"/>
      <c r="CT15" s="148"/>
      <c r="CU15" s="148"/>
      <c r="CV15" s="148"/>
      <c r="CW15" s="148"/>
    </row>
    <row r="16" spans="1:101" s="109" customFormat="1" ht="18.75" customHeight="1" x14ac:dyDescent="0.25">
      <c r="A16" s="163"/>
      <c r="B16" s="15"/>
      <c r="C16" s="166" t="s">
        <v>77</v>
      </c>
      <c r="D16" s="183"/>
      <c r="E16" s="165"/>
      <c r="F16" s="15"/>
      <c r="G16" s="153" t="str">
        <f>IF(AND(D34=0,D16="YES"),"FALSE","TRUE")</f>
        <v>TRUE</v>
      </c>
      <c r="H16" s="153" t="str">
        <f>IF(AND(D34&gt;0,D16="NO"),"FALSE","TRUE")</f>
        <v>TRUE</v>
      </c>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c r="BI16" s="148"/>
      <c r="BJ16" s="148"/>
      <c r="BK16" s="148"/>
      <c r="BL16" s="148"/>
      <c r="BM16" s="148"/>
      <c r="BN16" s="148"/>
      <c r="BO16" s="148"/>
      <c r="BP16" s="148"/>
      <c r="BQ16" s="148"/>
      <c r="BR16" s="148"/>
      <c r="BS16" s="148"/>
      <c r="BT16" s="148"/>
      <c r="BU16" s="148"/>
      <c r="BV16" s="148"/>
      <c r="BW16" s="148"/>
      <c r="BX16" s="148"/>
      <c r="BY16" s="148"/>
      <c r="BZ16" s="148"/>
      <c r="CA16" s="148"/>
      <c r="CB16" s="148"/>
      <c r="CC16" s="148"/>
      <c r="CD16" s="148"/>
      <c r="CE16" s="148"/>
      <c r="CF16" s="148"/>
      <c r="CG16" s="148"/>
      <c r="CH16" s="148"/>
      <c r="CI16" s="148"/>
      <c r="CJ16" s="148"/>
      <c r="CK16" s="148"/>
      <c r="CL16" s="148"/>
      <c r="CM16" s="148"/>
      <c r="CN16" s="148"/>
      <c r="CO16" s="148"/>
      <c r="CP16" s="148"/>
      <c r="CQ16" s="148"/>
      <c r="CR16" s="148"/>
      <c r="CS16" s="148"/>
      <c r="CT16" s="148"/>
      <c r="CU16" s="148"/>
      <c r="CV16" s="148"/>
      <c r="CW16" s="148"/>
    </row>
    <row r="17" spans="1:101" s="109" customFormat="1" ht="11.25" customHeight="1" x14ac:dyDescent="0.25">
      <c r="A17" s="163"/>
      <c r="B17" s="15"/>
      <c r="C17" s="166"/>
      <c r="D17" s="167"/>
      <c r="E17" s="165"/>
      <c r="F17" s="15"/>
      <c r="G17" s="153"/>
      <c r="H17" s="153"/>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c r="BI17" s="148"/>
      <c r="BJ17" s="148"/>
      <c r="BK17" s="148"/>
      <c r="BL17" s="148"/>
      <c r="BM17" s="148"/>
      <c r="BN17" s="148"/>
      <c r="BO17" s="148"/>
      <c r="BP17" s="148"/>
      <c r="BQ17" s="148"/>
      <c r="BR17" s="148"/>
      <c r="BS17" s="148"/>
      <c r="BT17" s="148"/>
      <c r="BU17" s="148"/>
      <c r="BV17" s="148"/>
      <c r="BW17" s="148"/>
      <c r="BX17" s="148"/>
      <c r="BY17" s="148"/>
      <c r="BZ17" s="148"/>
      <c r="CA17" s="148"/>
      <c r="CB17" s="148"/>
      <c r="CC17" s="148"/>
      <c r="CD17" s="148"/>
      <c r="CE17" s="148"/>
      <c r="CF17" s="148"/>
      <c r="CG17" s="148"/>
      <c r="CH17" s="148"/>
      <c r="CI17" s="148"/>
      <c r="CJ17" s="148"/>
      <c r="CK17" s="148"/>
      <c r="CL17" s="148"/>
      <c r="CM17" s="148"/>
      <c r="CN17" s="148"/>
      <c r="CO17" s="148"/>
      <c r="CP17" s="148"/>
      <c r="CQ17" s="148"/>
      <c r="CR17" s="148"/>
      <c r="CS17" s="148"/>
      <c r="CT17" s="148"/>
      <c r="CU17" s="148"/>
      <c r="CV17" s="148"/>
      <c r="CW17" s="148"/>
    </row>
    <row r="18" spans="1:101" s="109" customFormat="1" ht="18.75" customHeight="1" x14ac:dyDescent="0.25">
      <c r="A18" s="163"/>
      <c r="B18" s="15"/>
      <c r="C18" s="166" t="s">
        <v>78</v>
      </c>
      <c r="D18" s="183"/>
      <c r="E18" s="165"/>
      <c r="F18" s="15"/>
      <c r="G18" s="168"/>
      <c r="H18" s="16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c r="BI18" s="148"/>
      <c r="BJ18" s="148"/>
      <c r="BK18" s="148"/>
      <c r="BL18" s="148"/>
      <c r="BM18" s="148"/>
      <c r="BN18" s="148"/>
      <c r="BO18" s="148"/>
      <c r="BP18" s="148"/>
      <c r="BQ18" s="148"/>
      <c r="BR18" s="148"/>
      <c r="BS18" s="148"/>
      <c r="BT18" s="148"/>
      <c r="BU18" s="148"/>
      <c r="BV18" s="148"/>
      <c r="BW18" s="148"/>
      <c r="BX18" s="148"/>
      <c r="BY18" s="148"/>
      <c r="BZ18" s="148"/>
      <c r="CA18" s="148"/>
      <c r="CB18" s="148"/>
      <c r="CC18" s="148"/>
      <c r="CD18" s="148"/>
      <c r="CE18" s="148"/>
      <c r="CF18" s="148"/>
      <c r="CG18" s="148"/>
      <c r="CH18" s="148"/>
      <c r="CI18" s="148"/>
      <c r="CJ18" s="148"/>
      <c r="CK18" s="148"/>
      <c r="CL18" s="148"/>
      <c r="CM18" s="148"/>
      <c r="CN18" s="148"/>
      <c r="CO18" s="148"/>
      <c r="CP18" s="148"/>
      <c r="CQ18" s="148"/>
      <c r="CR18" s="148"/>
      <c r="CS18" s="148"/>
      <c r="CT18" s="148"/>
      <c r="CU18" s="148"/>
      <c r="CV18" s="148"/>
      <c r="CW18" s="148"/>
    </row>
    <row r="19" spans="1:101" s="109" customFormat="1" ht="9" customHeight="1" x14ac:dyDescent="0.25">
      <c r="A19" s="163"/>
      <c r="B19" s="15"/>
      <c r="C19" s="166"/>
      <c r="D19" s="167"/>
      <c r="E19" s="165"/>
      <c r="F19" s="15"/>
      <c r="G19" s="153"/>
      <c r="H19" s="153"/>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c r="BI19" s="148"/>
      <c r="BJ19" s="148"/>
      <c r="BK19" s="148"/>
      <c r="BL19" s="148"/>
      <c r="BM19" s="148"/>
      <c r="BN19" s="148"/>
      <c r="BO19" s="148"/>
      <c r="BP19" s="148"/>
      <c r="BQ19" s="148"/>
      <c r="BR19" s="148"/>
      <c r="BS19" s="148"/>
      <c r="BT19" s="148"/>
      <c r="BU19" s="148"/>
      <c r="BV19" s="148"/>
      <c r="BW19" s="148"/>
      <c r="BX19" s="148"/>
      <c r="BY19" s="148"/>
      <c r="BZ19" s="148"/>
      <c r="CA19" s="148"/>
      <c r="CB19" s="148"/>
      <c r="CC19" s="148"/>
      <c r="CD19" s="148"/>
      <c r="CE19" s="148"/>
      <c r="CF19" s="148"/>
      <c r="CG19" s="148"/>
      <c r="CH19" s="148"/>
      <c r="CI19" s="148"/>
      <c r="CJ19" s="148"/>
      <c r="CK19" s="148"/>
      <c r="CL19" s="148"/>
      <c r="CM19" s="148"/>
      <c r="CN19" s="148"/>
      <c r="CO19" s="148"/>
      <c r="CP19" s="148"/>
      <c r="CQ19" s="148"/>
      <c r="CR19" s="148"/>
      <c r="CS19" s="148"/>
      <c r="CT19" s="148"/>
      <c r="CU19" s="148"/>
      <c r="CV19" s="148"/>
      <c r="CW19" s="148"/>
    </row>
    <row r="20" spans="1:101" s="109" customFormat="1" ht="35.25" customHeight="1" x14ac:dyDescent="0.25">
      <c r="A20" s="163"/>
      <c r="B20" s="15"/>
      <c r="C20" s="166" t="s">
        <v>79</v>
      </c>
      <c r="D20" s="183"/>
      <c r="E20" s="165"/>
      <c r="F20" s="15"/>
      <c r="G20" s="153"/>
      <c r="H20" s="153"/>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c r="BI20" s="148"/>
      <c r="BJ20" s="148"/>
      <c r="BK20" s="148"/>
      <c r="BL20" s="148"/>
      <c r="BM20" s="148"/>
      <c r="BN20" s="148"/>
      <c r="BO20" s="148"/>
      <c r="BP20" s="148"/>
      <c r="BQ20" s="148"/>
      <c r="BR20" s="148"/>
      <c r="BS20" s="148"/>
      <c r="BT20" s="148"/>
      <c r="BU20" s="148"/>
      <c r="BV20" s="148"/>
      <c r="BW20" s="148"/>
      <c r="BX20" s="148"/>
      <c r="BY20" s="148"/>
      <c r="BZ20" s="148"/>
      <c r="CA20" s="148"/>
      <c r="CB20" s="148"/>
      <c r="CC20" s="148"/>
      <c r="CD20" s="148"/>
      <c r="CE20" s="148"/>
      <c r="CF20" s="148"/>
      <c r="CG20" s="148"/>
      <c r="CH20" s="148"/>
      <c r="CI20" s="148"/>
      <c r="CJ20" s="148"/>
      <c r="CK20" s="148"/>
      <c r="CL20" s="148"/>
      <c r="CM20" s="148"/>
      <c r="CN20" s="148"/>
      <c r="CO20" s="148"/>
      <c r="CP20" s="148"/>
      <c r="CQ20" s="148"/>
      <c r="CR20" s="148"/>
      <c r="CS20" s="148"/>
      <c r="CT20" s="148"/>
      <c r="CU20" s="148"/>
      <c r="CV20" s="148"/>
      <c r="CW20" s="148"/>
    </row>
    <row r="21" spans="1:101" s="109" customFormat="1" ht="9.75" customHeight="1" x14ac:dyDescent="0.25">
      <c r="A21" s="163"/>
      <c r="B21" s="15"/>
      <c r="C21" s="166"/>
      <c r="D21" s="167"/>
      <c r="E21" s="165"/>
      <c r="F21" s="15"/>
      <c r="G21" s="153"/>
      <c r="H21" s="153"/>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c r="BI21" s="148"/>
      <c r="BJ21" s="148"/>
      <c r="BK21" s="148"/>
      <c r="BL21" s="148"/>
      <c r="BM21" s="148"/>
      <c r="BN21" s="148"/>
      <c r="BO21" s="148"/>
      <c r="BP21" s="148"/>
      <c r="BQ21" s="148"/>
      <c r="BR21" s="148"/>
      <c r="BS21" s="148"/>
      <c r="BT21" s="148"/>
      <c r="BU21" s="148"/>
      <c r="BV21" s="148"/>
      <c r="BW21" s="148"/>
      <c r="BX21" s="148"/>
      <c r="BY21" s="148"/>
      <c r="BZ21" s="148"/>
      <c r="CA21" s="148"/>
      <c r="CB21" s="148"/>
      <c r="CC21" s="148"/>
      <c r="CD21" s="148"/>
      <c r="CE21" s="148"/>
      <c r="CF21" s="148"/>
      <c r="CG21" s="148"/>
      <c r="CH21" s="148"/>
      <c r="CI21" s="148"/>
      <c r="CJ21" s="148"/>
      <c r="CK21" s="148"/>
      <c r="CL21" s="148"/>
      <c r="CM21" s="148"/>
      <c r="CN21" s="148"/>
      <c r="CO21" s="148"/>
      <c r="CP21" s="148"/>
      <c r="CQ21" s="148"/>
      <c r="CR21" s="148"/>
      <c r="CS21" s="148"/>
      <c r="CT21" s="148"/>
      <c r="CU21" s="148"/>
      <c r="CV21" s="148"/>
      <c r="CW21" s="148"/>
    </row>
    <row r="22" spans="1:101" s="109" customFormat="1" ht="33.75" customHeight="1" x14ac:dyDescent="0.25">
      <c r="A22" s="163"/>
      <c r="B22" s="15"/>
      <c r="C22" s="166" t="s">
        <v>80</v>
      </c>
      <c r="D22" s="183"/>
      <c r="E22" s="165"/>
      <c r="F22" s="15"/>
      <c r="G22" s="153"/>
      <c r="H22" s="153"/>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c r="BI22" s="148"/>
      <c r="BJ22" s="148"/>
      <c r="BK22" s="148"/>
      <c r="BL22" s="148"/>
      <c r="BM22" s="148"/>
      <c r="BN22" s="148"/>
      <c r="BO22" s="148"/>
      <c r="BP22" s="148"/>
      <c r="BQ22" s="148"/>
      <c r="BR22" s="148"/>
      <c r="BS22" s="148"/>
      <c r="BT22" s="148"/>
      <c r="BU22" s="148"/>
      <c r="BV22" s="148"/>
      <c r="BW22" s="148"/>
      <c r="BX22" s="148"/>
      <c r="BY22" s="148"/>
      <c r="BZ22" s="148"/>
      <c r="CA22" s="148"/>
      <c r="CB22" s="148"/>
      <c r="CC22" s="148"/>
      <c r="CD22" s="148"/>
      <c r="CE22" s="148"/>
      <c r="CF22" s="148"/>
      <c r="CG22" s="148"/>
      <c r="CH22" s="148"/>
      <c r="CI22" s="148"/>
      <c r="CJ22" s="148"/>
      <c r="CK22" s="148"/>
      <c r="CL22" s="148"/>
      <c r="CM22" s="148"/>
      <c r="CN22" s="148"/>
      <c r="CO22" s="148"/>
      <c r="CP22" s="148"/>
      <c r="CQ22" s="148"/>
      <c r="CR22" s="148"/>
      <c r="CS22" s="148"/>
      <c r="CT22" s="148"/>
      <c r="CU22" s="148"/>
      <c r="CV22" s="148"/>
      <c r="CW22" s="148"/>
    </row>
    <row r="23" spans="1:101" s="109" customFormat="1" ht="12" customHeight="1" x14ac:dyDescent="0.25">
      <c r="A23" s="163"/>
      <c r="B23" s="15"/>
      <c r="C23" s="166"/>
      <c r="D23" s="167"/>
      <c r="E23" s="165"/>
      <c r="F23" s="15"/>
      <c r="G23" s="153"/>
      <c r="H23" s="153"/>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c r="BI23" s="148"/>
      <c r="BJ23" s="148"/>
      <c r="BK23" s="148"/>
      <c r="BL23" s="148"/>
      <c r="BM23" s="148"/>
      <c r="BN23" s="148"/>
      <c r="BO23" s="148"/>
      <c r="BP23" s="148"/>
      <c r="BQ23" s="148"/>
      <c r="BR23" s="148"/>
      <c r="BS23" s="148"/>
      <c r="BT23" s="148"/>
      <c r="BU23" s="148"/>
      <c r="BV23" s="148"/>
      <c r="BW23" s="148"/>
      <c r="BX23" s="148"/>
      <c r="BY23" s="148"/>
      <c r="BZ23" s="148"/>
      <c r="CA23" s="148"/>
      <c r="CB23" s="148"/>
      <c r="CC23" s="148"/>
      <c r="CD23" s="148"/>
      <c r="CE23" s="148"/>
      <c r="CF23" s="148"/>
      <c r="CG23" s="148"/>
      <c r="CH23" s="148"/>
      <c r="CI23" s="148"/>
      <c r="CJ23" s="148"/>
      <c r="CK23" s="148"/>
      <c r="CL23" s="148"/>
      <c r="CM23" s="148"/>
      <c r="CN23" s="148"/>
      <c r="CO23" s="148"/>
      <c r="CP23" s="148"/>
      <c r="CQ23" s="148"/>
      <c r="CR23" s="148"/>
      <c r="CS23" s="148"/>
      <c r="CT23" s="148"/>
      <c r="CU23" s="148"/>
      <c r="CV23" s="148"/>
      <c r="CW23" s="148"/>
    </row>
    <row r="24" spans="1:101" s="109" customFormat="1" ht="21" customHeight="1" x14ac:dyDescent="0.25">
      <c r="A24" s="163"/>
      <c r="B24" s="15"/>
      <c r="C24" s="166" t="s">
        <v>81</v>
      </c>
      <c r="D24" s="183"/>
      <c r="E24" s="165"/>
      <c r="F24" s="15"/>
      <c r="G24" s="153"/>
      <c r="H24" s="153"/>
      <c r="I24" s="148"/>
      <c r="J24" s="148"/>
      <c r="K24" s="148"/>
      <c r="L24" s="148"/>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c r="BI24" s="148"/>
      <c r="BJ24" s="148"/>
      <c r="BK24" s="148"/>
      <c r="BL24" s="148"/>
      <c r="BM24" s="148"/>
      <c r="BN24" s="148"/>
      <c r="BO24" s="148"/>
      <c r="BP24" s="148"/>
      <c r="BQ24" s="148"/>
      <c r="BR24" s="148"/>
      <c r="BS24" s="148"/>
      <c r="BT24" s="148"/>
      <c r="BU24" s="148"/>
      <c r="BV24" s="148"/>
      <c r="BW24" s="148"/>
      <c r="BX24" s="148"/>
      <c r="BY24" s="148"/>
      <c r="BZ24" s="148"/>
      <c r="CA24" s="148"/>
      <c r="CB24" s="148"/>
      <c r="CC24" s="148"/>
      <c r="CD24" s="148"/>
      <c r="CE24" s="148"/>
      <c r="CF24" s="148"/>
      <c r="CG24" s="148"/>
      <c r="CH24" s="148"/>
      <c r="CI24" s="148"/>
      <c r="CJ24" s="148"/>
      <c r="CK24" s="148"/>
      <c r="CL24" s="148"/>
      <c r="CM24" s="148"/>
      <c r="CN24" s="148"/>
      <c r="CO24" s="148"/>
      <c r="CP24" s="148"/>
      <c r="CQ24" s="148"/>
      <c r="CR24" s="148"/>
      <c r="CS24" s="148"/>
      <c r="CT24" s="148"/>
      <c r="CU24" s="148"/>
      <c r="CV24" s="148"/>
      <c r="CW24" s="148"/>
    </row>
    <row r="25" spans="1:101" s="109" customFormat="1" ht="12" customHeight="1" x14ac:dyDescent="0.25">
      <c r="A25" s="163"/>
      <c r="B25" s="15"/>
      <c r="C25" s="166"/>
      <c r="D25" s="167"/>
      <c r="E25" s="165"/>
      <c r="F25" s="15"/>
      <c r="G25" s="153"/>
      <c r="H25" s="153"/>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c r="BI25" s="148"/>
      <c r="BJ25" s="148"/>
      <c r="BK25" s="148"/>
      <c r="BL25" s="148"/>
      <c r="BM25" s="148"/>
      <c r="BN25" s="148"/>
      <c r="BO25" s="148"/>
      <c r="BP25" s="148"/>
      <c r="BQ25" s="148"/>
      <c r="BR25" s="148"/>
      <c r="BS25" s="148"/>
      <c r="BT25" s="148"/>
      <c r="BU25" s="148"/>
      <c r="BV25" s="148"/>
      <c r="BW25" s="148"/>
      <c r="BX25" s="148"/>
      <c r="BY25" s="148"/>
      <c r="BZ25" s="148"/>
      <c r="CA25" s="148"/>
      <c r="CB25" s="148"/>
      <c r="CC25" s="148"/>
      <c r="CD25" s="148"/>
      <c r="CE25" s="148"/>
      <c r="CF25" s="148"/>
      <c r="CG25" s="148"/>
      <c r="CH25" s="148"/>
      <c r="CI25" s="148"/>
      <c r="CJ25" s="148"/>
      <c r="CK25" s="148"/>
      <c r="CL25" s="148"/>
      <c r="CM25" s="148"/>
      <c r="CN25" s="148"/>
      <c r="CO25" s="148"/>
      <c r="CP25" s="148"/>
      <c r="CQ25" s="148"/>
      <c r="CR25" s="148"/>
      <c r="CS25" s="148"/>
      <c r="CT25" s="148"/>
      <c r="CU25" s="148"/>
      <c r="CV25" s="148"/>
      <c r="CW25" s="148"/>
    </row>
    <row r="26" spans="1:101" s="109" customFormat="1" ht="33.75" customHeight="1" x14ac:dyDescent="0.25">
      <c r="A26" s="163"/>
      <c r="B26" s="15"/>
      <c r="C26" s="166" t="s">
        <v>82</v>
      </c>
      <c r="D26" s="183"/>
      <c r="E26" s="165"/>
      <c r="F26" s="15"/>
      <c r="G26" s="153"/>
      <c r="H26" s="153"/>
      <c r="I26" s="148"/>
      <c r="J26" s="148"/>
      <c r="K26" s="148"/>
      <c r="L26" s="148"/>
      <c r="M26" s="148"/>
      <c r="N26" s="148"/>
      <c r="O26" s="148"/>
      <c r="P26" s="148"/>
      <c r="Q26" s="148"/>
      <c r="R26" s="148"/>
      <c r="S26" s="148"/>
      <c r="T26" s="148"/>
      <c r="U26" s="148"/>
      <c r="V26" s="148"/>
      <c r="W26" s="148"/>
      <c r="X26" s="148"/>
      <c r="Y26" s="148"/>
      <c r="Z26" s="148"/>
      <c r="AA26" s="148"/>
      <c r="AB26" s="148"/>
      <c r="AC26" s="148"/>
      <c r="AD26" s="148"/>
      <c r="AE26" s="148"/>
      <c r="AF26" s="148"/>
      <c r="AG26" s="148"/>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c r="BI26" s="148"/>
      <c r="BJ26" s="148"/>
      <c r="BK26" s="148"/>
      <c r="BL26" s="148"/>
      <c r="BM26" s="148"/>
      <c r="BN26" s="148"/>
      <c r="BO26" s="148"/>
      <c r="BP26" s="148"/>
      <c r="BQ26" s="148"/>
      <c r="BR26" s="148"/>
      <c r="BS26" s="148"/>
      <c r="BT26" s="148"/>
      <c r="BU26" s="148"/>
      <c r="BV26" s="148"/>
      <c r="BW26" s="148"/>
      <c r="BX26" s="148"/>
      <c r="BY26" s="148"/>
      <c r="BZ26" s="148"/>
      <c r="CA26" s="148"/>
      <c r="CB26" s="148"/>
      <c r="CC26" s="148"/>
      <c r="CD26" s="148"/>
      <c r="CE26" s="148"/>
      <c r="CF26" s="148"/>
      <c r="CG26" s="148"/>
      <c r="CH26" s="148"/>
      <c r="CI26" s="148"/>
      <c r="CJ26" s="148"/>
      <c r="CK26" s="148"/>
      <c r="CL26" s="148"/>
      <c r="CM26" s="148"/>
      <c r="CN26" s="148"/>
      <c r="CO26" s="148"/>
      <c r="CP26" s="148"/>
      <c r="CQ26" s="148"/>
      <c r="CR26" s="148"/>
      <c r="CS26" s="148"/>
      <c r="CT26" s="148"/>
      <c r="CU26" s="148"/>
      <c r="CV26" s="148"/>
      <c r="CW26" s="148"/>
    </row>
    <row r="27" spans="1:101" s="109" customFormat="1" ht="12" customHeight="1" x14ac:dyDescent="0.25">
      <c r="A27" s="163"/>
      <c r="B27" s="15"/>
      <c r="C27" s="166"/>
      <c r="D27" s="167"/>
      <c r="E27" s="165"/>
      <c r="F27" s="15"/>
      <c r="G27" s="153"/>
      <c r="H27" s="153"/>
      <c r="I27" s="148"/>
      <c r="J27" s="148"/>
      <c r="K27" s="148"/>
      <c r="L27" s="148"/>
      <c r="M27" s="148"/>
      <c r="N27" s="148"/>
      <c r="O27" s="148"/>
      <c r="P27" s="148"/>
      <c r="Q27" s="148"/>
      <c r="R27" s="148"/>
      <c r="S27" s="148"/>
      <c r="T27" s="148"/>
      <c r="U27" s="148"/>
      <c r="V27" s="148"/>
      <c r="W27" s="148"/>
      <c r="X27" s="148"/>
      <c r="Y27" s="148"/>
      <c r="Z27" s="148"/>
      <c r="AA27" s="148"/>
      <c r="AB27" s="148"/>
      <c r="AC27" s="148"/>
      <c r="AD27" s="148"/>
      <c r="AE27" s="148"/>
      <c r="AF27" s="148"/>
      <c r="AG27" s="148"/>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c r="BI27" s="148"/>
      <c r="BJ27" s="148"/>
      <c r="BK27" s="148"/>
      <c r="BL27" s="148"/>
      <c r="BM27" s="148"/>
      <c r="BN27" s="148"/>
      <c r="BO27" s="148"/>
      <c r="BP27" s="148"/>
      <c r="BQ27" s="148"/>
      <c r="BR27" s="148"/>
      <c r="BS27" s="148"/>
      <c r="BT27" s="148"/>
      <c r="BU27" s="148"/>
      <c r="BV27" s="148"/>
      <c r="BW27" s="148"/>
      <c r="BX27" s="148"/>
      <c r="BY27" s="148"/>
      <c r="BZ27" s="148"/>
      <c r="CA27" s="148"/>
      <c r="CB27" s="148"/>
      <c r="CC27" s="148"/>
      <c r="CD27" s="148"/>
      <c r="CE27" s="148"/>
      <c r="CF27" s="148"/>
      <c r="CG27" s="148"/>
      <c r="CH27" s="148"/>
      <c r="CI27" s="148"/>
      <c r="CJ27" s="148"/>
      <c r="CK27" s="148"/>
      <c r="CL27" s="148"/>
      <c r="CM27" s="148"/>
      <c r="CN27" s="148"/>
      <c r="CO27" s="148"/>
      <c r="CP27" s="148"/>
      <c r="CQ27" s="148"/>
      <c r="CR27" s="148"/>
      <c r="CS27" s="148"/>
      <c r="CT27" s="148"/>
      <c r="CU27" s="148"/>
      <c r="CV27" s="148"/>
      <c r="CW27" s="148"/>
    </row>
    <row r="28" spans="1:101" s="109" customFormat="1" ht="15.75" customHeight="1" x14ac:dyDescent="0.25">
      <c r="A28" s="163"/>
      <c r="B28" s="15"/>
      <c r="C28" s="166" t="s">
        <v>83</v>
      </c>
      <c r="D28" s="183"/>
      <c r="E28" s="165"/>
      <c r="F28" s="15"/>
      <c r="G28" s="153" t="str">
        <f>IF(AND(D36=0,D28="YES"),"FALSE","TRUE")</f>
        <v>TRUE</v>
      </c>
      <c r="H28" s="153" t="str">
        <f>IF(AND(D36&gt;0,D28="NO"),"FALSE","TRUE")</f>
        <v>TRUE</v>
      </c>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c r="BI28" s="148"/>
      <c r="BJ28" s="148"/>
      <c r="BK28" s="148"/>
      <c r="BL28" s="148"/>
      <c r="BM28" s="148"/>
      <c r="BN28" s="148"/>
      <c r="BO28" s="148"/>
      <c r="BP28" s="148"/>
      <c r="BQ28" s="148"/>
      <c r="BR28" s="148"/>
      <c r="BS28" s="148"/>
      <c r="BT28" s="148"/>
      <c r="BU28" s="148"/>
      <c r="BV28" s="148"/>
      <c r="BW28" s="148"/>
      <c r="BX28" s="148"/>
      <c r="BY28" s="148"/>
      <c r="BZ28" s="148"/>
      <c r="CA28" s="148"/>
      <c r="CB28" s="148"/>
      <c r="CC28" s="148"/>
      <c r="CD28" s="148"/>
      <c r="CE28" s="148"/>
      <c r="CF28" s="148"/>
      <c r="CG28" s="148"/>
      <c r="CH28" s="148"/>
      <c r="CI28" s="148"/>
      <c r="CJ28" s="148"/>
      <c r="CK28" s="148"/>
      <c r="CL28" s="148"/>
      <c r="CM28" s="148"/>
      <c r="CN28" s="148"/>
      <c r="CO28" s="148"/>
      <c r="CP28" s="148"/>
      <c r="CQ28" s="148"/>
      <c r="CR28" s="148"/>
      <c r="CS28" s="148"/>
      <c r="CT28" s="148"/>
      <c r="CU28" s="148"/>
      <c r="CV28" s="148"/>
      <c r="CW28" s="148"/>
    </row>
    <row r="29" spans="1:101" s="109" customFormat="1" ht="12" customHeight="1" x14ac:dyDescent="0.25">
      <c r="A29" s="163"/>
      <c r="B29" s="15"/>
      <c r="C29" s="166"/>
      <c r="D29" s="167"/>
      <c r="E29" s="165"/>
      <c r="F29" s="15"/>
      <c r="G29" s="153"/>
      <c r="H29" s="153"/>
      <c r="I29" s="148"/>
      <c r="J29" s="148"/>
      <c r="K29" s="148"/>
      <c r="L29" s="148"/>
      <c r="M29" s="148"/>
      <c r="N29" s="148"/>
      <c r="O29" s="148"/>
      <c r="P29" s="148"/>
      <c r="Q29" s="148"/>
      <c r="R29" s="148"/>
      <c r="S29" s="148"/>
      <c r="T29" s="148"/>
      <c r="U29" s="148"/>
      <c r="V29" s="148"/>
      <c r="W29" s="148"/>
      <c r="X29" s="148"/>
      <c r="Y29" s="148"/>
      <c r="Z29" s="148"/>
      <c r="AA29" s="148"/>
      <c r="AB29" s="148"/>
      <c r="AC29" s="148"/>
      <c r="AD29" s="148"/>
      <c r="AE29" s="148"/>
      <c r="AF29" s="148"/>
      <c r="AG29" s="148"/>
      <c r="AH29" s="148"/>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c r="BI29" s="148"/>
      <c r="BJ29" s="148"/>
      <c r="BK29" s="148"/>
      <c r="BL29" s="148"/>
      <c r="BM29" s="148"/>
      <c r="BN29" s="148"/>
      <c r="BO29" s="148"/>
      <c r="BP29" s="148"/>
      <c r="BQ29" s="148"/>
      <c r="BR29" s="148"/>
      <c r="BS29" s="148"/>
      <c r="BT29" s="148"/>
      <c r="BU29" s="148"/>
      <c r="BV29" s="148"/>
      <c r="BW29" s="148"/>
      <c r="BX29" s="148"/>
      <c r="BY29" s="148"/>
      <c r="BZ29" s="148"/>
      <c r="CA29" s="148"/>
      <c r="CB29" s="148"/>
      <c r="CC29" s="148"/>
      <c r="CD29" s="148"/>
      <c r="CE29" s="148"/>
      <c r="CF29" s="148"/>
      <c r="CG29" s="148"/>
      <c r="CH29" s="148"/>
      <c r="CI29" s="148"/>
      <c r="CJ29" s="148"/>
      <c r="CK29" s="148"/>
      <c r="CL29" s="148"/>
      <c r="CM29" s="148"/>
      <c r="CN29" s="148"/>
      <c r="CO29" s="148"/>
      <c r="CP29" s="148"/>
      <c r="CQ29" s="148"/>
      <c r="CR29" s="148"/>
      <c r="CS29" s="148"/>
      <c r="CT29" s="148"/>
      <c r="CU29" s="148"/>
      <c r="CV29" s="148"/>
      <c r="CW29" s="148"/>
    </row>
    <row r="30" spans="1:101" s="109" customFormat="1" ht="84.75" customHeight="1" x14ac:dyDescent="0.25">
      <c r="A30" s="163"/>
      <c r="B30" s="15"/>
      <c r="C30" s="166" t="s">
        <v>84</v>
      </c>
      <c r="D30" s="183"/>
      <c r="E30" s="165"/>
      <c r="F30" s="15"/>
      <c r="G30" s="153"/>
      <c r="H30" s="153"/>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c r="BI30" s="148"/>
      <c r="BJ30" s="148"/>
      <c r="BK30" s="148"/>
      <c r="BL30" s="148"/>
      <c r="BM30" s="148"/>
      <c r="BN30" s="148"/>
      <c r="BO30" s="148"/>
      <c r="BP30" s="148"/>
      <c r="BQ30" s="148"/>
      <c r="BR30" s="148"/>
      <c r="BS30" s="148"/>
      <c r="BT30" s="148"/>
      <c r="BU30" s="148"/>
      <c r="BV30" s="148"/>
      <c r="BW30" s="148"/>
      <c r="BX30" s="148"/>
      <c r="BY30" s="148"/>
      <c r="BZ30" s="148"/>
      <c r="CA30" s="148"/>
      <c r="CB30" s="148"/>
      <c r="CC30" s="148"/>
      <c r="CD30" s="148"/>
      <c r="CE30" s="148"/>
      <c r="CF30" s="148"/>
      <c r="CG30" s="148"/>
      <c r="CH30" s="148"/>
      <c r="CI30" s="148"/>
      <c r="CJ30" s="148"/>
      <c r="CK30" s="148"/>
      <c r="CL30" s="148"/>
      <c r="CM30" s="148"/>
      <c r="CN30" s="148"/>
      <c r="CO30" s="148"/>
      <c r="CP30" s="148"/>
      <c r="CQ30" s="148"/>
      <c r="CR30" s="148"/>
      <c r="CS30" s="148"/>
      <c r="CT30" s="148"/>
      <c r="CU30" s="148"/>
      <c r="CV30" s="148"/>
      <c r="CW30" s="148"/>
    </row>
    <row r="31" spans="1:101" s="109" customFormat="1" ht="15" x14ac:dyDescent="0.25">
      <c r="A31" s="163"/>
      <c r="B31" s="15"/>
      <c r="C31" s="21"/>
      <c r="D31" s="169"/>
      <c r="E31" s="170"/>
      <c r="F31" s="15"/>
      <c r="G31" s="153"/>
      <c r="H31" s="153"/>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c r="BI31" s="148"/>
      <c r="BJ31" s="148"/>
      <c r="BK31" s="148"/>
      <c r="BL31" s="148"/>
      <c r="BM31" s="148"/>
      <c r="BN31" s="148"/>
      <c r="BO31" s="148"/>
      <c r="BP31" s="148"/>
      <c r="BQ31" s="148"/>
      <c r="BR31" s="148"/>
      <c r="BS31" s="148"/>
      <c r="BT31" s="148"/>
      <c r="BU31" s="148"/>
      <c r="BV31" s="148"/>
      <c r="BW31" s="148"/>
      <c r="BX31" s="148"/>
      <c r="BY31" s="148"/>
      <c r="BZ31" s="148"/>
      <c r="CA31" s="148"/>
      <c r="CB31" s="148"/>
      <c r="CC31" s="148"/>
      <c r="CD31" s="148"/>
      <c r="CE31" s="148"/>
      <c r="CF31" s="148"/>
      <c r="CG31" s="148"/>
      <c r="CH31" s="148"/>
      <c r="CI31" s="148"/>
      <c r="CJ31" s="148"/>
      <c r="CK31" s="148"/>
      <c r="CL31" s="148"/>
      <c r="CM31" s="148"/>
      <c r="CN31" s="148"/>
      <c r="CO31" s="148"/>
      <c r="CP31" s="148"/>
      <c r="CQ31" s="148"/>
      <c r="CR31" s="148"/>
      <c r="CS31" s="148"/>
      <c r="CT31" s="148"/>
      <c r="CU31" s="148"/>
      <c r="CV31" s="148"/>
      <c r="CW31" s="148"/>
    </row>
    <row r="32" spans="1:101" s="109" customFormat="1" x14ac:dyDescent="0.25">
      <c r="A32" s="160"/>
      <c r="B32" s="140"/>
      <c r="C32" s="171"/>
      <c r="D32" s="15"/>
      <c r="E32" s="162"/>
      <c r="F32" s="15"/>
      <c r="G32" s="168"/>
      <c r="H32" s="168"/>
      <c r="I32" s="172"/>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48"/>
      <c r="AH32" s="148"/>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c r="BI32" s="148"/>
      <c r="BJ32" s="148"/>
      <c r="BK32" s="148"/>
      <c r="BL32" s="148"/>
      <c r="BM32" s="148"/>
      <c r="BN32" s="148"/>
      <c r="BO32" s="148"/>
      <c r="BP32" s="148"/>
      <c r="BQ32" s="148"/>
      <c r="BR32" s="148"/>
      <c r="BS32" s="148"/>
      <c r="BT32" s="148"/>
      <c r="BU32" s="148"/>
      <c r="BV32" s="148"/>
      <c r="BW32" s="148"/>
      <c r="BX32" s="148"/>
      <c r="BY32" s="148"/>
      <c r="BZ32" s="148"/>
      <c r="CA32" s="148"/>
      <c r="CB32" s="148"/>
      <c r="CC32" s="148"/>
      <c r="CD32" s="148"/>
      <c r="CE32" s="148"/>
      <c r="CF32" s="148"/>
      <c r="CG32" s="148"/>
      <c r="CH32" s="148"/>
      <c r="CI32" s="148"/>
      <c r="CJ32" s="148"/>
      <c r="CK32" s="148"/>
      <c r="CL32" s="148"/>
      <c r="CM32" s="148"/>
      <c r="CN32" s="148"/>
      <c r="CO32" s="148"/>
      <c r="CP32" s="148"/>
      <c r="CQ32" s="148"/>
      <c r="CR32" s="148"/>
      <c r="CS32" s="148"/>
      <c r="CT32" s="148"/>
      <c r="CU32" s="148"/>
      <c r="CV32" s="148"/>
      <c r="CW32" s="148"/>
    </row>
    <row r="33" spans="1:101" s="109" customFormat="1" ht="31.5" x14ac:dyDescent="0.25">
      <c r="A33" s="160" t="s">
        <v>85</v>
      </c>
      <c r="B33" s="140"/>
      <c r="C33" s="171" t="s">
        <v>86</v>
      </c>
      <c r="D33" s="15"/>
      <c r="E33" s="162"/>
      <c r="F33" s="15"/>
      <c r="G33" s="153"/>
      <c r="H33" s="153"/>
      <c r="I33" s="148"/>
      <c r="J33" s="148"/>
      <c r="K33" s="148"/>
      <c r="L33" s="148"/>
      <c r="M33" s="148"/>
      <c r="N33" s="148"/>
      <c r="O33" s="148"/>
      <c r="P33" s="148"/>
      <c r="Q33" s="148"/>
      <c r="R33" s="148"/>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c r="BI33" s="148"/>
      <c r="BJ33" s="148"/>
      <c r="BK33" s="148"/>
      <c r="BL33" s="148"/>
      <c r="BM33" s="148"/>
      <c r="BN33" s="148"/>
      <c r="BO33" s="148"/>
      <c r="BP33" s="148"/>
      <c r="BQ33" s="148"/>
      <c r="BR33" s="148"/>
      <c r="BS33" s="148"/>
      <c r="BT33" s="148"/>
      <c r="BU33" s="148"/>
      <c r="BV33" s="148"/>
      <c r="BW33" s="148"/>
      <c r="BX33" s="148"/>
      <c r="BY33" s="148"/>
      <c r="BZ33" s="148"/>
      <c r="CA33" s="148"/>
      <c r="CB33" s="148"/>
      <c r="CC33" s="148"/>
      <c r="CD33" s="148"/>
      <c r="CE33" s="148"/>
      <c r="CF33" s="148"/>
      <c r="CG33" s="148"/>
      <c r="CH33" s="148"/>
      <c r="CI33" s="148"/>
      <c r="CJ33" s="148"/>
      <c r="CK33" s="148"/>
      <c r="CL33" s="148"/>
      <c r="CM33" s="148"/>
      <c r="CN33" s="148"/>
      <c r="CO33" s="148"/>
      <c r="CP33" s="148"/>
      <c r="CQ33" s="148"/>
      <c r="CR33" s="148"/>
      <c r="CS33" s="148"/>
      <c r="CT33" s="148"/>
      <c r="CU33" s="148"/>
      <c r="CV33" s="148"/>
      <c r="CW33" s="148"/>
    </row>
    <row r="34" spans="1:101" s="109" customFormat="1" ht="26.25" customHeight="1" x14ac:dyDescent="0.25">
      <c r="A34" s="160"/>
      <c r="B34" s="173" t="s">
        <v>431</v>
      </c>
      <c r="C34" s="173" t="s">
        <v>87</v>
      </c>
      <c r="D34" s="151"/>
      <c r="E34" s="162"/>
      <c r="F34" s="15"/>
      <c r="G34" s="153"/>
      <c r="H34" s="153"/>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c r="BI34" s="148"/>
      <c r="BJ34" s="148"/>
      <c r="BK34" s="148"/>
      <c r="BL34" s="148"/>
      <c r="BM34" s="148"/>
      <c r="BN34" s="148"/>
      <c r="BO34" s="148"/>
      <c r="BP34" s="148"/>
      <c r="BQ34" s="148"/>
      <c r="BR34" s="148"/>
      <c r="BS34" s="148"/>
      <c r="BT34" s="148"/>
      <c r="BU34" s="148"/>
      <c r="BV34" s="148"/>
      <c r="BW34" s="148"/>
      <c r="BX34" s="148"/>
      <c r="BY34" s="148"/>
      <c r="BZ34" s="148"/>
      <c r="CA34" s="148"/>
      <c r="CB34" s="148"/>
      <c r="CC34" s="148"/>
      <c r="CD34" s="148"/>
      <c r="CE34" s="148"/>
      <c r="CF34" s="148"/>
      <c r="CG34" s="148"/>
      <c r="CH34" s="148"/>
      <c r="CI34" s="148"/>
      <c r="CJ34" s="148"/>
      <c r="CK34" s="148"/>
      <c r="CL34" s="148"/>
      <c r="CM34" s="148"/>
      <c r="CN34" s="148"/>
      <c r="CO34" s="148"/>
      <c r="CP34" s="148"/>
      <c r="CQ34" s="148"/>
      <c r="CR34" s="148"/>
      <c r="CS34" s="148"/>
      <c r="CT34" s="148"/>
      <c r="CU34" s="148"/>
      <c r="CV34" s="148"/>
      <c r="CW34" s="148"/>
    </row>
    <row r="35" spans="1:101" s="109" customFormat="1" ht="18.75" customHeight="1" x14ac:dyDescent="0.25">
      <c r="A35" s="160"/>
      <c r="B35" s="161"/>
      <c r="C35" s="173"/>
      <c r="D35" s="15"/>
      <c r="E35" s="162"/>
      <c r="F35" s="15"/>
      <c r="G35" s="153"/>
      <c r="H35" s="153"/>
      <c r="I35" s="148"/>
      <c r="J35" s="148"/>
      <c r="K35" s="148"/>
      <c r="L35" s="148"/>
      <c r="M35" s="148"/>
      <c r="N35" s="148"/>
      <c r="O35" s="148"/>
      <c r="P35" s="148"/>
      <c r="Q35" s="148"/>
      <c r="R35" s="148"/>
      <c r="S35" s="148"/>
      <c r="T35" s="148"/>
      <c r="U35" s="148"/>
      <c r="V35" s="148"/>
      <c r="W35" s="148"/>
      <c r="X35" s="148"/>
      <c r="Y35" s="148"/>
      <c r="Z35" s="148"/>
      <c r="AA35" s="148"/>
      <c r="AB35" s="148"/>
      <c r="AC35" s="148"/>
      <c r="AD35" s="148"/>
      <c r="AE35" s="148"/>
      <c r="AF35" s="148"/>
      <c r="AG35" s="148"/>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c r="BI35" s="148"/>
      <c r="BJ35" s="148"/>
      <c r="BK35" s="148"/>
      <c r="BL35" s="148"/>
      <c r="BM35" s="148"/>
      <c r="BN35" s="148"/>
      <c r="BO35" s="148"/>
      <c r="BP35" s="148"/>
      <c r="BQ35" s="148"/>
      <c r="BR35" s="148"/>
      <c r="BS35" s="148"/>
      <c r="BT35" s="148"/>
      <c r="BU35" s="148"/>
      <c r="BV35" s="148"/>
      <c r="BW35" s="148"/>
      <c r="BX35" s="148"/>
      <c r="BY35" s="148"/>
      <c r="BZ35" s="148"/>
      <c r="CA35" s="148"/>
      <c r="CB35" s="148"/>
      <c r="CC35" s="148"/>
      <c r="CD35" s="148"/>
      <c r="CE35" s="148"/>
      <c r="CF35" s="148"/>
      <c r="CG35" s="148"/>
      <c r="CH35" s="148"/>
      <c r="CI35" s="148"/>
      <c r="CJ35" s="148"/>
      <c r="CK35" s="148"/>
      <c r="CL35" s="148"/>
      <c r="CM35" s="148"/>
      <c r="CN35" s="148"/>
      <c r="CO35" s="148"/>
      <c r="CP35" s="148"/>
      <c r="CQ35" s="148"/>
      <c r="CR35" s="148"/>
      <c r="CS35" s="148"/>
      <c r="CT35" s="148"/>
      <c r="CU35" s="148"/>
      <c r="CV35" s="148"/>
      <c r="CW35" s="148"/>
    </row>
    <row r="36" spans="1:101" s="109" customFormat="1" ht="30" customHeight="1" x14ac:dyDescent="0.25">
      <c r="A36" s="160"/>
      <c r="B36" s="174" t="s">
        <v>88</v>
      </c>
      <c r="C36" s="174" t="s">
        <v>733</v>
      </c>
      <c r="D36" s="151"/>
      <c r="E36" s="162"/>
      <c r="F36" s="15"/>
      <c r="G36" s="153"/>
      <c r="H36" s="153"/>
      <c r="I36" s="148"/>
      <c r="J36" s="148"/>
      <c r="K36" s="148"/>
      <c r="L36" s="148"/>
      <c r="M36" s="148"/>
      <c r="N36" s="148"/>
      <c r="O36" s="148"/>
      <c r="P36" s="148"/>
      <c r="Q36" s="148"/>
      <c r="R36" s="148"/>
      <c r="S36" s="148"/>
      <c r="T36" s="148"/>
      <c r="U36" s="148"/>
      <c r="V36" s="148"/>
      <c r="W36" s="148"/>
      <c r="X36" s="148"/>
      <c r="Y36" s="148"/>
      <c r="Z36" s="148"/>
      <c r="AA36" s="148"/>
      <c r="AB36" s="148"/>
      <c r="AC36" s="148"/>
      <c r="AD36" s="148"/>
      <c r="AE36" s="148"/>
      <c r="AF36" s="148"/>
      <c r="AG36" s="148"/>
      <c r="AH36" s="148"/>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c r="BI36" s="148"/>
      <c r="BJ36" s="148"/>
      <c r="BK36" s="148"/>
      <c r="BL36" s="148"/>
      <c r="BM36" s="148"/>
      <c r="BN36" s="148"/>
      <c r="BO36" s="148"/>
      <c r="BP36" s="148"/>
      <c r="BQ36" s="148"/>
      <c r="BR36" s="148"/>
      <c r="BS36" s="148"/>
      <c r="BT36" s="148"/>
      <c r="BU36" s="148"/>
      <c r="BV36" s="148"/>
      <c r="BW36" s="148"/>
      <c r="BX36" s="148"/>
      <c r="BY36" s="148"/>
      <c r="BZ36" s="148"/>
      <c r="CA36" s="148"/>
      <c r="CB36" s="148"/>
      <c r="CC36" s="148"/>
      <c r="CD36" s="148"/>
      <c r="CE36" s="148"/>
      <c r="CF36" s="148"/>
      <c r="CG36" s="148"/>
      <c r="CH36" s="148"/>
      <c r="CI36" s="148"/>
      <c r="CJ36" s="148"/>
      <c r="CK36" s="148"/>
      <c r="CL36" s="148"/>
      <c r="CM36" s="148"/>
      <c r="CN36" s="148"/>
      <c r="CO36" s="148"/>
      <c r="CP36" s="148"/>
      <c r="CQ36" s="148"/>
      <c r="CR36" s="148"/>
      <c r="CS36" s="148"/>
      <c r="CT36" s="148"/>
      <c r="CU36" s="148"/>
      <c r="CV36" s="148"/>
      <c r="CW36" s="148"/>
    </row>
    <row r="37" spans="1:101" s="109" customFormat="1" x14ac:dyDescent="0.25">
      <c r="A37" s="175"/>
      <c r="B37" s="176"/>
      <c r="C37" s="177"/>
      <c r="D37" s="178"/>
      <c r="E37" s="179"/>
      <c r="F37" s="15"/>
      <c r="G37" s="153"/>
      <c r="H37" s="153"/>
      <c r="I37" s="148"/>
      <c r="J37" s="148"/>
      <c r="K37" s="148"/>
      <c r="L37" s="148"/>
      <c r="M37" s="148"/>
      <c r="N37" s="148"/>
      <c r="O37" s="148"/>
      <c r="P37" s="148"/>
      <c r="Q37" s="148"/>
      <c r="R37" s="148"/>
      <c r="S37" s="148"/>
      <c r="T37" s="148"/>
      <c r="U37" s="148"/>
      <c r="V37" s="148"/>
      <c r="W37" s="148"/>
      <c r="X37" s="148"/>
      <c r="Y37" s="148"/>
      <c r="Z37" s="148"/>
      <c r="AA37" s="148"/>
      <c r="AB37" s="148"/>
      <c r="AC37" s="148"/>
      <c r="AD37" s="148"/>
      <c r="AE37" s="148"/>
      <c r="AF37" s="148"/>
      <c r="AG37" s="148"/>
      <c r="AH37" s="148"/>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c r="BI37" s="148"/>
      <c r="BJ37" s="148"/>
      <c r="BK37" s="148"/>
      <c r="BL37" s="148"/>
      <c r="BM37" s="148"/>
      <c r="BN37" s="148"/>
      <c r="BO37" s="148"/>
      <c r="BP37" s="148"/>
      <c r="BQ37" s="148"/>
      <c r="BR37" s="148"/>
      <c r="BS37" s="148"/>
      <c r="BT37" s="148"/>
      <c r="BU37" s="148"/>
      <c r="BV37" s="148"/>
      <c r="BW37" s="148"/>
      <c r="BX37" s="148"/>
      <c r="BY37" s="148"/>
      <c r="BZ37" s="148"/>
      <c r="CA37" s="148"/>
      <c r="CB37" s="148"/>
      <c r="CC37" s="148"/>
      <c r="CD37" s="148"/>
      <c r="CE37" s="148"/>
      <c r="CF37" s="148"/>
      <c r="CG37" s="148"/>
      <c r="CH37" s="148"/>
      <c r="CI37" s="148"/>
      <c r="CJ37" s="148"/>
      <c r="CK37" s="148"/>
      <c r="CL37" s="148"/>
      <c r="CM37" s="148"/>
      <c r="CN37" s="148"/>
      <c r="CO37" s="148"/>
      <c r="CP37" s="148"/>
      <c r="CQ37" s="148"/>
      <c r="CR37" s="148"/>
      <c r="CS37" s="148"/>
      <c r="CT37" s="148"/>
      <c r="CU37" s="148"/>
      <c r="CV37" s="148"/>
      <c r="CW37" s="148"/>
    </row>
    <row r="38" spans="1:101" s="109" customFormat="1" x14ac:dyDescent="0.25">
      <c r="A38" s="140"/>
      <c r="B38" s="164"/>
      <c r="C38" s="171"/>
      <c r="D38" s="15"/>
      <c r="E38" s="15"/>
      <c r="F38" s="15"/>
      <c r="G38" s="153"/>
      <c r="H38" s="153"/>
      <c r="I38" s="148"/>
      <c r="J38" s="148"/>
      <c r="K38" s="148"/>
      <c r="L38" s="148"/>
      <c r="M38" s="148"/>
      <c r="N38" s="148"/>
      <c r="O38" s="148"/>
      <c r="P38" s="148"/>
      <c r="Q38" s="148"/>
      <c r="R38" s="148"/>
      <c r="S38" s="148"/>
      <c r="T38" s="148"/>
      <c r="U38" s="148"/>
      <c r="V38" s="148"/>
      <c r="W38" s="148"/>
      <c r="X38" s="148"/>
      <c r="Y38" s="148"/>
      <c r="Z38" s="148"/>
      <c r="AA38" s="148"/>
      <c r="AB38" s="148"/>
      <c r="AC38" s="148"/>
      <c r="AD38" s="148"/>
      <c r="AE38" s="148"/>
      <c r="AF38" s="148"/>
      <c r="AG38" s="148"/>
      <c r="AH38" s="148"/>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c r="BI38" s="148"/>
      <c r="BJ38" s="148"/>
      <c r="BK38" s="148"/>
      <c r="BL38" s="148"/>
      <c r="BM38" s="148"/>
      <c r="BN38" s="148"/>
      <c r="BO38" s="148"/>
      <c r="BP38" s="148"/>
      <c r="BQ38" s="148"/>
      <c r="BR38" s="148"/>
      <c r="BS38" s="148"/>
      <c r="BT38" s="148"/>
      <c r="BU38" s="148"/>
      <c r="BV38" s="148"/>
      <c r="BW38" s="148"/>
      <c r="BX38" s="148"/>
      <c r="BY38" s="148"/>
      <c r="BZ38" s="148"/>
      <c r="CA38" s="148"/>
      <c r="CB38" s="148"/>
      <c r="CC38" s="148"/>
      <c r="CD38" s="148"/>
      <c r="CE38" s="148"/>
      <c r="CF38" s="148"/>
      <c r="CG38" s="148"/>
      <c r="CH38" s="148"/>
      <c r="CI38" s="148"/>
      <c r="CJ38" s="148"/>
      <c r="CK38" s="148"/>
      <c r="CL38" s="148"/>
      <c r="CM38" s="148"/>
      <c r="CN38" s="148"/>
      <c r="CO38" s="148"/>
      <c r="CP38" s="148"/>
      <c r="CQ38" s="148"/>
      <c r="CR38" s="148"/>
      <c r="CS38" s="148"/>
      <c r="CT38" s="148"/>
      <c r="CU38" s="148"/>
      <c r="CV38" s="148"/>
      <c r="CW38" s="148"/>
    </row>
    <row r="39" spans="1:101" s="109" customFormat="1" x14ac:dyDescent="0.25">
      <c r="A39" s="140"/>
      <c r="B39" s="164"/>
      <c r="C39" s="130" t="s">
        <v>435</v>
      </c>
      <c r="D39" s="15"/>
      <c r="E39" s="15"/>
      <c r="F39" s="15"/>
      <c r="G39" s="153"/>
      <c r="H39" s="153"/>
      <c r="I39" s="148"/>
      <c r="J39" s="148"/>
      <c r="K39" s="148"/>
      <c r="L39" s="148"/>
      <c r="M39" s="148"/>
      <c r="N39" s="148"/>
      <c r="O39" s="148"/>
      <c r="P39" s="148"/>
      <c r="Q39" s="148"/>
      <c r="R39" s="148"/>
      <c r="S39" s="148"/>
      <c r="T39" s="148"/>
      <c r="U39" s="148"/>
      <c r="V39" s="148"/>
      <c r="W39" s="148"/>
      <c r="X39" s="148"/>
      <c r="Y39" s="148"/>
      <c r="Z39" s="148"/>
      <c r="AA39" s="148"/>
      <c r="AB39" s="148"/>
      <c r="AC39" s="148"/>
      <c r="AD39" s="148"/>
      <c r="AE39" s="148"/>
      <c r="AF39" s="148"/>
      <c r="AG39" s="148"/>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c r="BI39" s="148"/>
      <c r="BJ39" s="148"/>
      <c r="BK39" s="148"/>
      <c r="BL39" s="148"/>
      <c r="BM39" s="148"/>
      <c r="BN39" s="148"/>
      <c r="BO39" s="148"/>
      <c r="BP39" s="148"/>
      <c r="BQ39" s="148"/>
      <c r="BR39" s="148"/>
      <c r="BS39" s="148"/>
      <c r="BT39" s="148"/>
      <c r="BU39" s="148"/>
      <c r="BV39" s="148"/>
      <c r="BW39" s="148"/>
      <c r="BX39" s="148"/>
      <c r="BY39" s="148"/>
      <c r="BZ39" s="148"/>
      <c r="CA39" s="148"/>
      <c r="CB39" s="148"/>
      <c r="CC39" s="148"/>
      <c r="CD39" s="148"/>
      <c r="CE39" s="148"/>
      <c r="CF39" s="148"/>
      <c r="CG39" s="148"/>
      <c r="CH39" s="148"/>
      <c r="CI39" s="148"/>
      <c r="CJ39" s="148"/>
      <c r="CK39" s="148"/>
      <c r="CL39" s="148"/>
      <c r="CM39" s="148"/>
      <c r="CN39" s="148"/>
      <c r="CO39" s="148"/>
      <c r="CP39" s="148"/>
      <c r="CQ39" s="148"/>
      <c r="CR39" s="148"/>
      <c r="CS39" s="148"/>
      <c r="CT39" s="148"/>
      <c r="CU39" s="148"/>
      <c r="CV39" s="148"/>
      <c r="CW39" s="148"/>
    </row>
    <row r="40" spans="1:101" s="109" customFormat="1" x14ac:dyDescent="0.25">
      <c r="A40" s="15"/>
      <c r="B40" s="15"/>
      <c r="C40" s="140" t="str">
        <f>IF(OR(ISBLANK(D13),ISBLANK(D16),ISBLANK(D18),ISBLANK(D20),ISBLANK(D22),ISBLANK(D24),ISBLANK(D26),ISBLANK(D28),ISBLANK(D30),ISBLANK(D34),ISBLANK(D36),G16="FALSE",G28="FALSE",H16="FALSE",H28="FALSE"),"FALSE","TRUE")</f>
        <v>FALSE</v>
      </c>
      <c r="D40" s="21"/>
      <c r="E40" s="15"/>
      <c r="F40" s="15"/>
      <c r="G40" s="153"/>
      <c r="H40" s="153"/>
      <c r="I40" s="148"/>
      <c r="J40" s="148"/>
      <c r="K40" s="148"/>
      <c r="L40" s="148"/>
      <c r="M40" s="148"/>
      <c r="N40" s="148"/>
      <c r="O40" s="148"/>
      <c r="P40" s="148"/>
      <c r="Q40" s="148"/>
      <c r="R40" s="148"/>
      <c r="S40" s="148"/>
      <c r="T40" s="148"/>
      <c r="U40" s="148"/>
      <c r="V40" s="148"/>
      <c r="W40" s="148"/>
      <c r="X40" s="148"/>
      <c r="Y40" s="148"/>
      <c r="Z40" s="148"/>
      <c r="AA40" s="148"/>
      <c r="AB40" s="148"/>
      <c r="AC40" s="148"/>
      <c r="AD40" s="148"/>
      <c r="AE40" s="148"/>
      <c r="AF40" s="148"/>
      <c r="AG40" s="148"/>
      <c r="AH40" s="148"/>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c r="BI40" s="148"/>
      <c r="BJ40" s="148"/>
      <c r="BK40" s="148"/>
      <c r="BL40" s="148"/>
      <c r="BM40" s="148"/>
      <c r="BN40" s="148"/>
      <c r="BO40" s="148"/>
      <c r="BP40" s="148"/>
      <c r="BQ40" s="148"/>
      <c r="BR40" s="148"/>
      <c r="BS40" s="148"/>
      <c r="BT40" s="148"/>
      <c r="BU40" s="148"/>
      <c r="BV40" s="148"/>
      <c r="BW40" s="148"/>
      <c r="BX40" s="148"/>
      <c r="BY40" s="148"/>
      <c r="BZ40" s="148"/>
      <c r="CA40" s="148"/>
      <c r="CB40" s="148"/>
      <c r="CC40" s="148"/>
      <c r="CD40" s="148"/>
      <c r="CE40" s="148"/>
      <c r="CF40" s="148"/>
      <c r="CG40" s="148"/>
      <c r="CH40" s="148"/>
      <c r="CI40" s="148"/>
      <c r="CJ40" s="148"/>
      <c r="CK40" s="148"/>
      <c r="CL40" s="148"/>
      <c r="CM40" s="148"/>
      <c r="CN40" s="148"/>
      <c r="CO40" s="148"/>
      <c r="CP40" s="148"/>
      <c r="CQ40" s="148"/>
      <c r="CR40" s="148"/>
      <c r="CS40" s="148"/>
      <c r="CT40" s="148"/>
      <c r="CU40" s="148"/>
      <c r="CV40" s="148"/>
      <c r="CW40" s="148"/>
    </row>
    <row r="41" spans="1:101" s="109" customFormat="1" x14ac:dyDescent="0.25">
      <c r="A41" s="15"/>
      <c r="B41" s="15"/>
      <c r="C41" s="154"/>
      <c r="D41" s="15"/>
      <c r="E41" s="15"/>
      <c r="F41" s="15"/>
      <c r="G41" s="153"/>
      <c r="H41" s="153"/>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8"/>
      <c r="AG41" s="148"/>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c r="BI41" s="148"/>
      <c r="BJ41" s="148"/>
      <c r="BK41" s="148"/>
      <c r="BL41" s="148"/>
      <c r="BM41" s="148"/>
      <c r="BN41" s="148"/>
      <c r="BO41" s="148"/>
      <c r="BP41" s="148"/>
      <c r="BQ41" s="148"/>
      <c r="BR41" s="148"/>
      <c r="BS41" s="148"/>
      <c r="BT41" s="148"/>
      <c r="BU41" s="148"/>
      <c r="BV41" s="148"/>
      <c r="BW41" s="148"/>
      <c r="BX41" s="148"/>
      <c r="BY41" s="148"/>
      <c r="BZ41" s="148"/>
      <c r="CA41" s="148"/>
      <c r="CB41" s="148"/>
      <c r="CC41" s="148"/>
      <c r="CD41" s="148"/>
      <c r="CE41" s="148"/>
      <c r="CF41" s="148"/>
      <c r="CG41" s="148"/>
      <c r="CH41" s="148"/>
      <c r="CI41" s="148"/>
      <c r="CJ41" s="148"/>
      <c r="CK41" s="148"/>
      <c r="CL41" s="148"/>
      <c r="CM41" s="148"/>
      <c r="CN41" s="148"/>
      <c r="CO41" s="148"/>
      <c r="CP41" s="148"/>
      <c r="CQ41" s="148"/>
      <c r="CR41" s="148"/>
      <c r="CS41" s="148"/>
      <c r="CT41" s="148"/>
      <c r="CU41" s="148"/>
      <c r="CV41" s="148"/>
      <c r="CW41" s="148"/>
    </row>
    <row r="42" spans="1:101" s="172" customFormat="1" x14ac:dyDescent="0.25">
      <c r="C42" s="180"/>
      <c r="G42" s="168"/>
      <c r="H42" s="168"/>
    </row>
    <row r="43" spans="1:101" s="172" customFormat="1" x14ac:dyDescent="0.25">
      <c r="C43" s="180"/>
      <c r="G43" s="168"/>
      <c r="H43" s="168"/>
    </row>
    <row r="44" spans="1:101" s="172" customFormat="1" x14ac:dyDescent="0.25">
      <c r="C44" s="180"/>
      <c r="G44" s="168"/>
      <c r="H44" s="168"/>
    </row>
    <row r="45" spans="1:101" s="172" customFormat="1" x14ac:dyDescent="0.25">
      <c r="C45" s="180"/>
      <c r="G45" s="168"/>
      <c r="H45" s="168"/>
    </row>
    <row r="46" spans="1:101" s="172" customFormat="1" x14ac:dyDescent="0.25">
      <c r="C46" s="180"/>
      <c r="G46" s="168"/>
      <c r="H46" s="168"/>
    </row>
    <row r="47" spans="1:101" s="172" customFormat="1" x14ac:dyDescent="0.25">
      <c r="C47" s="180"/>
      <c r="G47" s="168"/>
      <c r="H47" s="168"/>
    </row>
    <row r="48" spans="1:101" s="172" customFormat="1" x14ac:dyDescent="0.25">
      <c r="C48" s="180"/>
      <c r="G48" s="168"/>
      <c r="H48" s="168"/>
    </row>
    <row r="49" spans="3:8" s="172" customFormat="1" x14ac:dyDescent="0.25">
      <c r="C49" s="180"/>
      <c r="G49" s="168"/>
      <c r="H49" s="168"/>
    </row>
    <row r="50" spans="3:8" s="172" customFormat="1" x14ac:dyDescent="0.25">
      <c r="C50" s="180"/>
      <c r="G50" s="168"/>
      <c r="H50" s="168"/>
    </row>
    <row r="51" spans="3:8" s="172" customFormat="1" x14ac:dyDescent="0.25">
      <c r="C51" s="180"/>
      <c r="G51" s="168"/>
      <c r="H51" s="168"/>
    </row>
    <row r="52" spans="3:8" s="172" customFormat="1" x14ac:dyDescent="0.25">
      <c r="C52" s="180"/>
      <c r="G52" s="168"/>
      <c r="H52" s="168"/>
    </row>
    <row r="53" spans="3:8" s="172" customFormat="1" x14ac:dyDescent="0.25">
      <c r="C53" s="180"/>
      <c r="G53" s="168"/>
      <c r="H53" s="168"/>
    </row>
    <row r="54" spans="3:8" s="172" customFormat="1" x14ac:dyDescent="0.25">
      <c r="C54" s="180"/>
      <c r="G54" s="168"/>
      <c r="H54" s="168"/>
    </row>
    <row r="55" spans="3:8" s="172" customFormat="1" x14ac:dyDescent="0.25">
      <c r="C55" s="180"/>
      <c r="G55" s="168"/>
      <c r="H55" s="168"/>
    </row>
    <row r="56" spans="3:8" s="172" customFormat="1" x14ac:dyDescent="0.25">
      <c r="C56" s="180"/>
      <c r="G56" s="168"/>
      <c r="H56" s="168"/>
    </row>
    <row r="57" spans="3:8" s="172" customFormat="1" x14ac:dyDescent="0.25">
      <c r="C57" s="180"/>
      <c r="G57" s="168"/>
      <c r="H57" s="168"/>
    </row>
    <row r="58" spans="3:8" s="172" customFormat="1" x14ac:dyDescent="0.25">
      <c r="C58" s="180"/>
      <c r="G58" s="168"/>
      <c r="H58" s="168"/>
    </row>
    <row r="59" spans="3:8" s="172" customFormat="1" x14ac:dyDescent="0.25">
      <c r="C59" s="180"/>
      <c r="G59" s="168"/>
      <c r="H59" s="168"/>
    </row>
    <row r="60" spans="3:8" s="172" customFormat="1" x14ac:dyDescent="0.25">
      <c r="C60" s="180"/>
      <c r="G60" s="168"/>
      <c r="H60" s="168"/>
    </row>
    <row r="61" spans="3:8" s="172" customFormat="1" x14ac:dyDescent="0.25">
      <c r="C61" s="180"/>
      <c r="G61" s="168"/>
      <c r="H61" s="168"/>
    </row>
    <row r="62" spans="3:8" s="172" customFormat="1" x14ac:dyDescent="0.25">
      <c r="C62" s="180"/>
      <c r="G62" s="168"/>
      <c r="H62" s="168"/>
    </row>
    <row r="63" spans="3:8" s="172" customFormat="1" x14ac:dyDescent="0.25">
      <c r="C63" s="180"/>
      <c r="G63" s="168"/>
      <c r="H63" s="168"/>
    </row>
    <row r="64" spans="3:8" s="172" customFormat="1" x14ac:dyDescent="0.25">
      <c r="C64" s="180"/>
      <c r="G64" s="168"/>
      <c r="H64" s="168"/>
    </row>
    <row r="65" spans="3:8" s="172" customFormat="1" x14ac:dyDescent="0.25">
      <c r="C65" s="180"/>
      <c r="G65" s="168"/>
      <c r="H65" s="168"/>
    </row>
    <row r="66" spans="3:8" s="172" customFormat="1" x14ac:dyDescent="0.25">
      <c r="C66" s="180"/>
      <c r="G66" s="168"/>
      <c r="H66" s="168"/>
    </row>
    <row r="67" spans="3:8" s="172" customFormat="1" x14ac:dyDescent="0.25">
      <c r="C67" s="180"/>
      <c r="G67" s="168"/>
      <c r="H67" s="168"/>
    </row>
    <row r="68" spans="3:8" s="172" customFormat="1" x14ac:dyDescent="0.25">
      <c r="C68" s="180"/>
      <c r="G68" s="168"/>
      <c r="H68" s="168"/>
    </row>
    <row r="69" spans="3:8" s="172" customFormat="1" x14ac:dyDescent="0.25">
      <c r="C69" s="180"/>
      <c r="G69" s="168"/>
      <c r="H69" s="168"/>
    </row>
    <row r="70" spans="3:8" s="172" customFormat="1" x14ac:dyDescent="0.25">
      <c r="C70" s="180"/>
      <c r="G70" s="168"/>
      <c r="H70" s="168"/>
    </row>
    <row r="71" spans="3:8" s="172" customFormat="1" x14ac:dyDescent="0.25">
      <c r="C71" s="180"/>
      <c r="G71" s="168"/>
      <c r="H71" s="168"/>
    </row>
    <row r="72" spans="3:8" s="172" customFormat="1" x14ac:dyDescent="0.25">
      <c r="C72" s="180"/>
      <c r="G72" s="168"/>
      <c r="H72" s="168"/>
    </row>
    <row r="73" spans="3:8" s="172" customFormat="1" x14ac:dyDescent="0.25">
      <c r="C73" s="180"/>
      <c r="G73" s="168"/>
      <c r="H73" s="168"/>
    </row>
    <row r="74" spans="3:8" s="172" customFormat="1" x14ac:dyDescent="0.25">
      <c r="C74" s="180"/>
      <c r="G74" s="168"/>
      <c r="H74" s="168"/>
    </row>
    <row r="75" spans="3:8" s="172" customFormat="1" x14ac:dyDescent="0.25">
      <c r="C75" s="180"/>
      <c r="G75" s="168"/>
      <c r="H75" s="168"/>
    </row>
    <row r="76" spans="3:8" s="172" customFormat="1" x14ac:dyDescent="0.25">
      <c r="C76" s="180"/>
      <c r="G76" s="168"/>
      <c r="H76" s="168"/>
    </row>
    <row r="77" spans="3:8" s="172" customFormat="1" x14ac:dyDescent="0.25">
      <c r="C77" s="180"/>
      <c r="G77" s="168"/>
      <c r="H77" s="168"/>
    </row>
    <row r="78" spans="3:8" s="172" customFormat="1" x14ac:dyDescent="0.25">
      <c r="C78" s="180"/>
      <c r="G78" s="168"/>
      <c r="H78" s="168"/>
    </row>
    <row r="79" spans="3:8" s="172" customFormat="1" x14ac:dyDescent="0.25">
      <c r="C79" s="180"/>
      <c r="G79" s="168"/>
      <c r="H79" s="168"/>
    </row>
    <row r="80" spans="3:8" s="172" customFormat="1" x14ac:dyDescent="0.25">
      <c r="C80" s="180"/>
      <c r="G80" s="168"/>
      <c r="H80" s="168"/>
    </row>
    <row r="81" spans="3:8" s="172" customFormat="1" x14ac:dyDescent="0.25">
      <c r="C81" s="180"/>
      <c r="G81" s="168"/>
      <c r="H81" s="168"/>
    </row>
    <row r="82" spans="3:8" s="172" customFormat="1" x14ac:dyDescent="0.25">
      <c r="C82" s="180"/>
      <c r="G82" s="168"/>
      <c r="H82" s="168"/>
    </row>
    <row r="83" spans="3:8" s="172" customFormat="1" x14ac:dyDescent="0.25">
      <c r="C83" s="180"/>
      <c r="G83" s="168"/>
      <c r="H83" s="168"/>
    </row>
    <row r="84" spans="3:8" s="172" customFormat="1" x14ac:dyDescent="0.25">
      <c r="C84" s="180"/>
      <c r="G84" s="168"/>
      <c r="H84" s="168"/>
    </row>
    <row r="85" spans="3:8" s="172" customFormat="1" x14ac:dyDescent="0.25">
      <c r="C85" s="180"/>
      <c r="G85" s="168"/>
      <c r="H85" s="168"/>
    </row>
    <row r="86" spans="3:8" s="172" customFormat="1" x14ac:dyDescent="0.25">
      <c r="C86" s="180"/>
      <c r="G86" s="168"/>
      <c r="H86" s="168"/>
    </row>
    <row r="87" spans="3:8" s="172" customFormat="1" x14ac:dyDescent="0.25">
      <c r="C87" s="180"/>
      <c r="G87" s="168"/>
      <c r="H87" s="168"/>
    </row>
    <row r="88" spans="3:8" s="172" customFormat="1" x14ac:dyDescent="0.25">
      <c r="C88" s="180"/>
      <c r="G88" s="168"/>
      <c r="H88" s="168"/>
    </row>
    <row r="89" spans="3:8" s="172" customFormat="1" x14ac:dyDescent="0.25">
      <c r="C89" s="180"/>
      <c r="G89" s="168"/>
      <c r="H89" s="168"/>
    </row>
    <row r="90" spans="3:8" s="172" customFormat="1" x14ac:dyDescent="0.25">
      <c r="C90" s="180"/>
      <c r="G90" s="168"/>
      <c r="H90" s="168"/>
    </row>
    <row r="91" spans="3:8" s="172" customFormat="1" x14ac:dyDescent="0.25">
      <c r="C91" s="180"/>
      <c r="G91" s="168"/>
      <c r="H91" s="168"/>
    </row>
    <row r="92" spans="3:8" s="172" customFormat="1" x14ac:dyDescent="0.25">
      <c r="C92" s="180"/>
      <c r="G92" s="168"/>
      <c r="H92" s="168"/>
    </row>
    <row r="93" spans="3:8" s="172" customFormat="1" x14ac:dyDescent="0.25">
      <c r="C93" s="180"/>
      <c r="G93" s="168"/>
      <c r="H93" s="168"/>
    </row>
    <row r="94" spans="3:8" s="172" customFormat="1" x14ac:dyDescent="0.25">
      <c r="C94" s="180"/>
      <c r="G94" s="168"/>
      <c r="H94" s="168"/>
    </row>
    <row r="95" spans="3:8" s="172" customFormat="1" x14ac:dyDescent="0.25">
      <c r="C95" s="180"/>
      <c r="G95" s="168"/>
      <c r="H95" s="168"/>
    </row>
    <row r="96" spans="3:8" s="172" customFormat="1" x14ac:dyDescent="0.25">
      <c r="C96" s="180"/>
      <c r="G96" s="168"/>
      <c r="H96" s="168"/>
    </row>
    <row r="97" spans="3:8" s="172" customFormat="1" x14ac:dyDescent="0.25">
      <c r="C97" s="180"/>
      <c r="G97" s="168"/>
      <c r="H97" s="168"/>
    </row>
    <row r="98" spans="3:8" s="172" customFormat="1" x14ac:dyDescent="0.25">
      <c r="C98" s="180"/>
      <c r="G98" s="168"/>
      <c r="H98" s="168"/>
    </row>
    <row r="99" spans="3:8" s="172" customFormat="1" x14ac:dyDescent="0.25">
      <c r="C99" s="180"/>
      <c r="G99" s="168"/>
      <c r="H99" s="168"/>
    </row>
    <row r="100" spans="3:8" s="172" customFormat="1" x14ac:dyDescent="0.25">
      <c r="C100" s="180"/>
      <c r="G100" s="168"/>
      <c r="H100" s="168"/>
    </row>
    <row r="101" spans="3:8" s="172" customFormat="1" x14ac:dyDescent="0.25">
      <c r="C101" s="180"/>
      <c r="G101" s="168"/>
      <c r="H101" s="168"/>
    </row>
    <row r="102" spans="3:8" s="172" customFormat="1" x14ac:dyDescent="0.25">
      <c r="C102" s="180"/>
      <c r="G102" s="168"/>
      <c r="H102" s="168"/>
    </row>
    <row r="103" spans="3:8" s="172" customFormat="1" x14ac:dyDescent="0.25">
      <c r="C103" s="180"/>
      <c r="G103" s="168"/>
      <c r="H103" s="168"/>
    </row>
    <row r="104" spans="3:8" s="172" customFormat="1" x14ac:dyDescent="0.25">
      <c r="C104" s="180"/>
      <c r="G104" s="168"/>
      <c r="H104" s="168"/>
    </row>
    <row r="105" spans="3:8" s="172" customFormat="1" x14ac:dyDescent="0.25">
      <c r="C105" s="180"/>
      <c r="G105" s="168"/>
      <c r="H105" s="168"/>
    </row>
    <row r="106" spans="3:8" s="172" customFormat="1" x14ac:dyDescent="0.25">
      <c r="C106" s="180"/>
      <c r="G106" s="168"/>
      <c r="H106" s="168"/>
    </row>
    <row r="107" spans="3:8" s="172" customFormat="1" x14ac:dyDescent="0.25">
      <c r="C107" s="180"/>
      <c r="G107" s="168"/>
      <c r="H107" s="168"/>
    </row>
    <row r="108" spans="3:8" s="172" customFormat="1" x14ac:dyDescent="0.25">
      <c r="C108" s="180"/>
      <c r="G108" s="168"/>
      <c r="H108" s="168"/>
    </row>
    <row r="109" spans="3:8" s="172" customFormat="1" x14ac:dyDescent="0.25">
      <c r="C109" s="180"/>
      <c r="G109" s="168"/>
      <c r="H109" s="168"/>
    </row>
    <row r="110" spans="3:8" s="172" customFormat="1" x14ac:dyDescent="0.25">
      <c r="C110" s="180"/>
      <c r="G110" s="168"/>
      <c r="H110" s="168"/>
    </row>
    <row r="111" spans="3:8" s="172" customFormat="1" x14ac:dyDescent="0.25">
      <c r="C111" s="180"/>
      <c r="G111" s="168"/>
      <c r="H111" s="168"/>
    </row>
    <row r="112" spans="3:8" s="172" customFormat="1" x14ac:dyDescent="0.25">
      <c r="C112" s="180"/>
      <c r="G112" s="168"/>
      <c r="H112" s="168"/>
    </row>
    <row r="113" spans="3:8" s="172" customFormat="1" x14ac:dyDescent="0.25">
      <c r="C113" s="180"/>
      <c r="G113" s="168"/>
      <c r="H113" s="168"/>
    </row>
    <row r="114" spans="3:8" s="172" customFormat="1" x14ac:dyDescent="0.25">
      <c r="C114" s="180"/>
      <c r="G114" s="168"/>
      <c r="H114" s="168"/>
    </row>
    <row r="115" spans="3:8" s="172" customFormat="1" x14ac:dyDescent="0.25">
      <c r="C115" s="180"/>
      <c r="G115" s="168"/>
      <c r="H115" s="168"/>
    </row>
    <row r="116" spans="3:8" s="172" customFormat="1" x14ac:dyDescent="0.25">
      <c r="C116" s="180"/>
      <c r="G116" s="168"/>
      <c r="H116" s="168"/>
    </row>
    <row r="117" spans="3:8" s="172" customFormat="1" x14ac:dyDescent="0.25">
      <c r="C117" s="180"/>
      <c r="G117" s="168"/>
      <c r="H117" s="168"/>
    </row>
    <row r="118" spans="3:8" s="172" customFormat="1" x14ac:dyDescent="0.25">
      <c r="C118" s="180"/>
      <c r="G118" s="168"/>
      <c r="H118" s="168"/>
    </row>
    <row r="119" spans="3:8" s="172" customFormat="1" x14ac:dyDescent="0.25">
      <c r="C119" s="180"/>
      <c r="G119" s="168"/>
      <c r="H119" s="168"/>
    </row>
    <row r="120" spans="3:8" s="172" customFormat="1" x14ac:dyDescent="0.25">
      <c r="C120" s="180"/>
      <c r="G120" s="168"/>
      <c r="H120" s="168"/>
    </row>
    <row r="121" spans="3:8" s="172" customFormat="1" x14ac:dyDescent="0.25">
      <c r="C121" s="180"/>
      <c r="G121" s="168"/>
      <c r="H121" s="168"/>
    </row>
    <row r="122" spans="3:8" s="172" customFormat="1" x14ac:dyDescent="0.25">
      <c r="C122" s="180"/>
      <c r="G122" s="168"/>
      <c r="H122" s="168"/>
    </row>
    <row r="123" spans="3:8" s="172" customFormat="1" x14ac:dyDescent="0.25">
      <c r="C123" s="180"/>
      <c r="G123" s="168"/>
      <c r="H123" s="168"/>
    </row>
    <row r="124" spans="3:8" s="172" customFormat="1" x14ac:dyDescent="0.25">
      <c r="C124" s="180"/>
      <c r="G124" s="168"/>
      <c r="H124" s="168"/>
    </row>
    <row r="125" spans="3:8" s="172" customFormat="1" x14ac:dyDescent="0.25">
      <c r="C125" s="180"/>
      <c r="G125" s="168"/>
      <c r="H125" s="168"/>
    </row>
    <row r="126" spans="3:8" s="172" customFormat="1" x14ac:dyDescent="0.25">
      <c r="C126" s="180"/>
      <c r="G126" s="168"/>
      <c r="H126" s="168"/>
    </row>
    <row r="127" spans="3:8" s="172" customFormat="1" x14ac:dyDescent="0.25">
      <c r="C127" s="180"/>
      <c r="G127" s="168"/>
      <c r="H127" s="168"/>
    </row>
    <row r="128" spans="3:8" s="172" customFormat="1" x14ac:dyDescent="0.25">
      <c r="C128" s="180"/>
      <c r="G128" s="168"/>
      <c r="H128" s="168"/>
    </row>
    <row r="129" spans="3:8" s="172" customFormat="1" x14ac:dyDescent="0.25">
      <c r="C129" s="180"/>
      <c r="G129" s="168"/>
      <c r="H129" s="168"/>
    </row>
    <row r="130" spans="3:8" s="172" customFormat="1" x14ac:dyDescent="0.25">
      <c r="C130" s="180"/>
      <c r="G130" s="168"/>
      <c r="H130" s="168"/>
    </row>
    <row r="131" spans="3:8" s="172" customFormat="1" x14ac:dyDescent="0.25">
      <c r="C131" s="180"/>
      <c r="G131" s="168"/>
      <c r="H131" s="168"/>
    </row>
    <row r="132" spans="3:8" s="172" customFormat="1" x14ac:dyDescent="0.25">
      <c r="C132" s="180"/>
      <c r="G132" s="168"/>
      <c r="H132" s="168"/>
    </row>
    <row r="133" spans="3:8" s="172" customFormat="1" x14ac:dyDescent="0.25">
      <c r="C133" s="180"/>
      <c r="G133" s="168"/>
      <c r="H133" s="168"/>
    </row>
    <row r="134" spans="3:8" s="172" customFormat="1" x14ac:dyDescent="0.25">
      <c r="C134" s="180"/>
      <c r="G134" s="168"/>
      <c r="H134" s="168"/>
    </row>
    <row r="135" spans="3:8" s="172" customFormat="1" x14ac:dyDescent="0.25">
      <c r="C135" s="180"/>
      <c r="G135" s="168"/>
      <c r="H135" s="168"/>
    </row>
    <row r="136" spans="3:8" s="172" customFormat="1" x14ac:dyDescent="0.25">
      <c r="C136" s="180"/>
      <c r="G136" s="168"/>
      <c r="H136" s="168"/>
    </row>
    <row r="137" spans="3:8" s="172" customFormat="1" x14ac:dyDescent="0.25">
      <c r="C137" s="180"/>
      <c r="G137" s="168"/>
      <c r="H137" s="168"/>
    </row>
    <row r="138" spans="3:8" s="172" customFormat="1" x14ac:dyDescent="0.25">
      <c r="C138" s="180"/>
      <c r="G138" s="168"/>
      <c r="H138" s="168"/>
    </row>
    <row r="139" spans="3:8" s="172" customFormat="1" x14ac:dyDescent="0.25">
      <c r="C139" s="180"/>
      <c r="G139" s="168"/>
      <c r="H139" s="168"/>
    </row>
    <row r="140" spans="3:8" s="172" customFormat="1" x14ac:dyDescent="0.25">
      <c r="C140" s="180"/>
      <c r="G140" s="168"/>
      <c r="H140" s="168"/>
    </row>
    <row r="141" spans="3:8" s="172" customFormat="1" x14ac:dyDescent="0.25">
      <c r="C141" s="180"/>
      <c r="G141" s="168"/>
      <c r="H141" s="168"/>
    </row>
    <row r="142" spans="3:8" s="172" customFormat="1" x14ac:dyDescent="0.25">
      <c r="C142" s="180"/>
      <c r="G142" s="168"/>
      <c r="H142" s="168"/>
    </row>
    <row r="143" spans="3:8" s="172" customFormat="1" x14ac:dyDescent="0.25">
      <c r="C143" s="180"/>
      <c r="G143" s="168"/>
      <c r="H143" s="168"/>
    </row>
    <row r="144" spans="3:8" s="172" customFormat="1" x14ac:dyDescent="0.25">
      <c r="C144" s="180"/>
      <c r="G144" s="168"/>
      <c r="H144" s="168"/>
    </row>
    <row r="145" spans="3:8" s="172" customFormat="1" x14ac:dyDescent="0.25">
      <c r="C145" s="180"/>
      <c r="G145" s="168"/>
      <c r="H145" s="168"/>
    </row>
    <row r="146" spans="3:8" s="172" customFormat="1" x14ac:dyDescent="0.25">
      <c r="C146" s="180"/>
      <c r="G146" s="168"/>
      <c r="H146" s="168"/>
    </row>
    <row r="147" spans="3:8" s="172" customFormat="1" x14ac:dyDescent="0.25">
      <c r="C147" s="180"/>
      <c r="G147" s="168"/>
      <c r="H147" s="168"/>
    </row>
    <row r="148" spans="3:8" s="172" customFormat="1" x14ac:dyDescent="0.25">
      <c r="C148" s="180"/>
      <c r="G148" s="168"/>
      <c r="H148" s="168"/>
    </row>
    <row r="149" spans="3:8" s="172" customFormat="1" x14ac:dyDescent="0.25">
      <c r="C149" s="180"/>
      <c r="G149" s="168"/>
      <c r="H149" s="168"/>
    </row>
    <row r="150" spans="3:8" s="172" customFormat="1" x14ac:dyDescent="0.25">
      <c r="C150" s="180"/>
      <c r="G150" s="168"/>
      <c r="H150" s="168"/>
    </row>
    <row r="151" spans="3:8" s="172" customFormat="1" x14ac:dyDescent="0.25">
      <c r="C151" s="180"/>
      <c r="G151" s="168"/>
      <c r="H151" s="168"/>
    </row>
    <row r="152" spans="3:8" s="172" customFormat="1" x14ac:dyDescent="0.25">
      <c r="C152" s="180"/>
      <c r="G152" s="168"/>
      <c r="H152" s="168"/>
    </row>
    <row r="153" spans="3:8" s="172" customFormat="1" x14ac:dyDescent="0.25">
      <c r="C153" s="180"/>
      <c r="G153" s="168"/>
      <c r="H153" s="168"/>
    </row>
    <row r="154" spans="3:8" s="172" customFormat="1" x14ac:dyDescent="0.25">
      <c r="C154" s="180"/>
      <c r="G154" s="168"/>
      <c r="H154" s="168"/>
    </row>
    <row r="155" spans="3:8" s="172" customFormat="1" x14ac:dyDescent="0.25">
      <c r="C155" s="180"/>
      <c r="G155" s="168"/>
      <c r="H155" s="168"/>
    </row>
    <row r="156" spans="3:8" s="172" customFormat="1" x14ac:dyDescent="0.25">
      <c r="C156" s="180"/>
      <c r="G156" s="168"/>
      <c r="H156" s="168"/>
    </row>
    <row r="157" spans="3:8" s="172" customFormat="1" x14ac:dyDescent="0.25">
      <c r="C157" s="180"/>
      <c r="G157" s="168"/>
      <c r="H157" s="168"/>
    </row>
    <row r="158" spans="3:8" s="172" customFormat="1" x14ac:dyDescent="0.25">
      <c r="C158" s="180"/>
      <c r="G158" s="168"/>
      <c r="H158" s="168"/>
    </row>
    <row r="159" spans="3:8" s="172" customFormat="1" x14ac:dyDescent="0.25">
      <c r="C159" s="180"/>
      <c r="G159" s="168"/>
      <c r="H159" s="168"/>
    </row>
    <row r="160" spans="3:8" s="172" customFormat="1" x14ac:dyDescent="0.25">
      <c r="C160" s="180"/>
      <c r="G160" s="168"/>
      <c r="H160" s="168"/>
    </row>
    <row r="161" spans="3:8" s="172" customFormat="1" x14ac:dyDescent="0.25">
      <c r="C161" s="180"/>
      <c r="G161" s="168"/>
      <c r="H161" s="168"/>
    </row>
    <row r="162" spans="3:8" s="172" customFormat="1" x14ac:dyDescent="0.25">
      <c r="C162" s="180"/>
      <c r="G162" s="168"/>
      <c r="H162" s="168"/>
    </row>
    <row r="163" spans="3:8" s="172" customFormat="1" x14ac:dyDescent="0.25">
      <c r="C163" s="180"/>
      <c r="G163" s="168"/>
      <c r="H163" s="168"/>
    </row>
    <row r="164" spans="3:8" s="172" customFormat="1" x14ac:dyDescent="0.25">
      <c r="C164" s="180"/>
      <c r="G164" s="168"/>
      <c r="H164" s="168"/>
    </row>
    <row r="165" spans="3:8" s="172" customFormat="1" x14ac:dyDescent="0.25">
      <c r="C165" s="180"/>
      <c r="G165" s="168"/>
      <c r="H165" s="168"/>
    </row>
    <row r="166" spans="3:8" s="172" customFormat="1" x14ac:dyDescent="0.25">
      <c r="C166" s="180"/>
      <c r="G166" s="168"/>
      <c r="H166" s="168"/>
    </row>
    <row r="167" spans="3:8" s="172" customFormat="1" x14ac:dyDescent="0.25">
      <c r="C167" s="180"/>
      <c r="G167" s="168"/>
      <c r="H167" s="168"/>
    </row>
    <row r="168" spans="3:8" s="172" customFormat="1" x14ac:dyDescent="0.25">
      <c r="C168" s="180"/>
      <c r="G168" s="168"/>
      <c r="H168" s="168"/>
    </row>
    <row r="169" spans="3:8" s="172" customFormat="1" x14ac:dyDescent="0.25">
      <c r="C169" s="180"/>
      <c r="G169" s="168"/>
      <c r="H169" s="168"/>
    </row>
    <row r="170" spans="3:8" s="172" customFormat="1" x14ac:dyDescent="0.25">
      <c r="C170" s="180"/>
      <c r="G170" s="168"/>
      <c r="H170" s="168"/>
    </row>
    <row r="171" spans="3:8" s="172" customFormat="1" x14ac:dyDescent="0.25">
      <c r="C171" s="180"/>
      <c r="G171" s="168"/>
      <c r="H171" s="168"/>
    </row>
    <row r="172" spans="3:8" s="172" customFormat="1" x14ac:dyDescent="0.25">
      <c r="C172" s="180"/>
      <c r="G172" s="168"/>
      <c r="H172" s="168"/>
    </row>
    <row r="173" spans="3:8" s="172" customFormat="1" x14ac:dyDescent="0.25">
      <c r="C173" s="180"/>
      <c r="G173" s="168"/>
      <c r="H173" s="168"/>
    </row>
    <row r="174" spans="3:8" s="172" customFormat="1" x14ac:dyDescent="0.25">
      <c r="C174" s="180"/>
      <c r="G174" s="168"/>
      <c r="H174" s="168"/>
    </row>
    <row r="175" spans="3:8" s="172" customFormat="1" x14ac:dyDescent="0.25">
      <c r="C175" s="180"/>
      <c r="G175" s="168"/>
      <c r="H175" s="168"/>
    </row>
    <row r="176" spans="3:8" s="172" customFormat="1" x14ac:dyDescent="0.25">
      <c r="C176" s="180"/>
      <c r="G176" s="168"/>
      <c r="H176" s="168"/>
    </row>
    <row r="177" spans="3:8" s="172" customFormat="1" x14ac:dyDescent="0.25">
      <c r="C177" s="180"/>
      <c r="G177" s="168"/>
      <c r="H177" s="168"/>
    </row>
    <row r="178" spans="3:8" s="172" customFormat="1" x14ac:dyDescent="0.25">
      <c r="C178" s="180"/>
      <c r="G178" s="168"/>
      <c r="H178" s="168"/>
    </row>
    <row r="179" spans="3:8" s="172" customFormat="1" x14ac:dyDescent="0.25">
      <c r="C179" s="180"/>
      <c r="G179" s="168"/>
      <c r="H179" s="168"/>
    </row>
    <row r="180" spans="3:8" s="172" customFormat="1" x14ac:dyDescent="0.25">
      <c r="C180" s="180"/>
      <c r="G180" s="168"/>
      <c r="H180" s="168"/>
    </row>
    <row r="181" spans="3:8" s="172" customFormat="1" x14ac:dyDescent="0.25">
      <c r="C181" s="180"/>
      <c r="G181" s="168"/>
      <c r="H181" s="168"/>
    </row>
    <row r="182" spans="3:8" s="172" customFormat="1" x14ac:dyDescent="0.25">
      <c r="C182" s="180"/>
      <c r="G182" s="168"/>
      <c r="H182" s="168"/>
    </row>
    <row r="183" spans="3:8" s="172" customFormat="1" x14ac:dyDescent="0.25">
      <c r="C183" s="180"/>
      <c r="G183" s="168"/>
      <c r="H183" s="168"/>
    </row>
    <row r="184" spans="3:8" s="172" customFormat="1" x14ac:dyDescent="0.25">
      <c r="C184" s="180"/>
      <c r="G184" s="168"/>
      <c r="H184" s="168"/>
    </row>
    <row r="185" spans="3:8" s="172" customFormat="1" x14ac:dyDescent="0.25">
      <c r="C185" s="180"/>
      <c r="G185" s="168"/>
      <c r="H185" s="168"/>
    </row>
    <row r="186" spans="3:8" s="172" customFormat="1" x14ac:dyDescent="0.25">
      <c r="C186" s="180"/>
      <c r="G186" s="168"/>
      <c r="H186" s="168"/>
    </row>
    <row r="187" spans="3:8" s="172" customFormat="1" x14ac:dyDescent="0.25">
      <c r="C187" s="180"/>
      <c r="G187" s="168"/>
      <c r="H187" s="168"/>
    </row>
    <row r="188" spans="3:8" s="172" customFormat="1" x14ac:dyDescent="0.25">
      <c r="C188" s="180"/>
      <c r="G188" s="168"/>
      <c r="H188" s="168"/>
    </row>
    <row r="189" spans="3:8" s="172" customFormat="1" x14ac:dyDescent="0.25">
      <c r="C189" s="180"/>
      <c r="G189" s="168"/>
      <c r="H189" s="168"/>
    </row>
    <row r="190" spans="3:8" s="172" customFormat="1" x14ac:dyDescent="0.25">
      <c r="C190" s="180"/>
      <c r="G190" s="168"/>
      <c r="H190" s="168"/>
    </row>
    <row r="191" spans="3:8" s="172" customFormat="1" x14ac:dyDescent="0.25">
      <c r="C191" s="180"/>
      <c r="G191" s="168"/>
      <c r="H191" s="168"/>
    </row>
    <row r="192" spans="3:8" s="172" customFormat="1" x14ac:dyDescent="0.25">
      <c r="C192" s="180"/>
      <c r="G192" s="168"/>
      <c r="H192" s="168"/>
    </row>
    <row r="193" spans="3:8" s="172" customFormat="1" x14ac:dyDescent="0.25">
      <c r="C193" s="180"/>
      <c r="G193" s="168"/>
      <c r="H193" s="168"/>
    </row>
    <row r="194" spans="3:8" s="172" customFormat="1" x14ac:dyDescent="0.25">
      <c r="C194" s="180"/>
      <c r="G194" s="168"/>
      <c r="H194" s="168"/>
    </row>
    <row r="195" spans="3:8" s="172" customFormat="1" x14ac:dyDescent="0.25">
      <c r="C195" s="180"/>
      <c r="G195" s="168"/>
      <c r="H195" s="168"/>
    </row>
    <row r="196" spans="3:8" s="172" customFormat="1" x14ac:dyDescent="0.25">
      <c r="C196" s="180"/>
      <c r="G196" s="168"/>
      <c r="H196" s="168"/>
    </row>
    <row r="197" spans="3:8" s="172" customFormat="1" x14ac:dyDescent="0.25">
      <c r="C197" s="180"/>
      <c r="G197" s="168"/>
      <c r="H197" s="168"/>
    </row>
    <row r="198" spans="3:8" s="172" customFormat="1" x14ac:dyDescent="0.25">
      <c r="C198" s="180"/>
      <c r="G198" s="168"/>
      <c r="H198" s="168"/>
    </row>
    <row r="199" spans="3:8" s="172" customFormat="1" x14ac:dyDescent="0.25">
      <c r="C199" s="180"/>
      <c r="G199" s="168"/>
      <c r="H199" s="168"/>
    </row>
    <row r="200" spans="3:8" s="172" customFormat="1" x14ac:dyDescent="0.25">
      <c r="C200" s="180"/>
      <c r="G200" s="168"/>
      <c r="H200" s="168"/>
    </row>
    <row r="201" spans="3:8" s="172" customFormat="1" x14ac:dyDescent="0.25">
      <c r="C201" s="180"/>
      <c r="G201" s="168"/>
      <c r="H201" s="168"/>
    </row>
    <row r="202" spans="3:8" s="172" customFormat="1" x14ac:dyDescent="0.25">
      <c r="C202" s="180"/>
      <c r="G202" s="168"/>
      <c r="H202" s="168"/>
    </row>
    <row r="203" spans="3:8" s="172" customFormat="1" x14ac:dyDescent="0.25">
      <c r="C203" s="180"/>
      <c r="G203" s="168"/>
      <c r="H203" s="168"/>
    </row>
    <row r="204" spans="3:8" s="172" customFormat="1" x14ac:dyDescent="0.25">
      <c r="C204" s="180"/>
      <c r="G204" s="168"/>
      <c r="H204" s="168"/>
    </row>
    <row r="205" spans="3:8" s="172" customFormat="1" x14ac:dyDescent="0.25">
      <c r="C205" s="180"/>
      <c r="G205" s="168"/>
      <c r="H205" s="168"/>
    </row>
    <row r="206" spans="3:8" s="172" customFormat="1" x14ac:dyDescent="0.25">
      <c r="C206" s="180"/>
      <c r="G206" s="168"/>
      <c r="H206" s="168"/>
    </row>
    <row r="207" spans="3:8" s="172" customFormat="1" x14ac:dyDescent="0.25">
      <c r="C207" s="180"/>
      <c r="G207" s="168"/>
      <c r="H207" s="168"/>
    </row>
    <row r="208" spans="3:8" s="172" customFormat="1" x14ac:dyDescent="0.25">
      <c r="C208" s="180"/>
      <c r="G208" s="168"/>
      <c r="H208" s="168"/>
    </row>
    <row r="209" spans="3:8" s="172" customFormat="1" x14ac:dyDescent="0.25">
      <c r="C209" s="180"/>
      <c r="G209" s="168"/>
      <c r="H209" s="168"/>
    </row>
    <row r="210" spans="3:8" s="172" customFormat="1" x14ac:dyDescent="0.25">
      <c r="C210" s="180"/>
      <c r="G210" s="168"/>
      <c r="H210" s="168"/>
    </row>
    <row r="211" spans="3:8" s="172" customFormat="1" x14ac:dyDescent="0.25">
      <c r="C211" s="180"/>
      <c r="G211" s="168"/>
      <c r="H211" s="168"/>
    </row>
    <row r="212" spans="3:8" s="172" customFormat="1" x14ac:dyDescent="0.25">
      <c r="C212" s="180"/>
      <c r="G212" s="168"/>
      <c r="H212" s="168"/>
    </row>
    <row r="213" spans="3:8" s="172" customFormat="1" x14ac:dyDescent="0.25">
      <c r="C213" s="180"/>
      <c r="G213" s="168"/>
      <c r="H213" s="168"/>
    </row>
    <row r="214" spans="3:8" s="172" customFormat="1" x14ac:dyDescent="0.25">
      <c r="C214" s="180"/>
      <c r="G214" s="168"/>
      <c r="H214" s="168"/>
    </row>
    <row r="215" spans="3:8" s="172" customFormat="1" x14ac:dyDescent="0.25">
      <c r="C215" s="180"/>
      <c r="G215" s="168"/>
      <c r="H215" s="168"/>
    </row>
    <row r="216" spans="3:8" s="172" customFormat="1" x14ac:dyDescent="0.25">
      <c r="C216" s="180"/>
      <c r="G216" s="168"/>
      <c r="H216" s="168"/>
    </row>
    <row r="217" spans="3:8" s="172" customFormat="1" x14ac:dyDescent="0.25">
      <c r="C217" s="180"/>
      <c r="G217" s="168"/>
      <c r="H217" s="168"/>
    </row>
    <row r="218" spans="3:8" s="172" customFormat="1" x14ac:dyDescent="0.25">
      <c r="C218" s="180"/>
      <c r="G218" s="168"/>
      <c r="H218" s="168"/>
    </row>
    <row r="219" spans="3:8" s="172" customFormat="1" x14ac:dyDescent="0.25">
      <c r="C219" s="180"/>
      <c r="G219" s="168"/>
      <c r="H219" s="168"/>
    </row>
    <row r="220" spans="3:8" s="172" customFormat="1" x14ac:dyDescent="0.25">
      <c r="C220" s="180"/>
      <c r="G220" s="168"/>
      <c r="H220" s="168"/>
    </row>
    <row r="221" spans="3:8" s="172" customFormat="1" x14ac:dyDescent="0.25">
      <c r="C221" s="180"/>
      <c r="G221" s="168"/>
      <c r="H221" s="168"/>
    </row>
    <row r="222" spans="3:8" s="172" customFormat="1" x14ac:dyDescent="0.25">
      <c r="C222" s="180"/>
      <c r="G222" s="168"/>
      <c r="H222" s="168"/>
    </row>
    <row r="223" spans="3:8" s="172" customFormat="1" x14ac:dyDescent="0.25">
      <c r="C223" s="180"/>
      <c r="G223" s="168"/>
      <c r="H223" s="168"/>
    </row>
    <row r="224" spans="3:8" s="172" customFormat="1" x14ac:dyDescent="0.25">
      <c r="C224" s="180"/>
      <c r="G224" s="168"/>
      <c r="H224" s="168"/>
    </row>
    <row r="225" spans="3:8" s="172" customFormat="1" x14ac:dyDescent="0.25">
      <c r="C225" s="180"/>
      <c r="G225" s="168"/>
      <c r="H225" s="168"/>
    </row>
    <row r="226" spans="3:8" s="172" customFormat="1" x14ac:dyDescent="0.25">
      <c r="C226" s="180"/>
      <c r="G226" s="168"/>
      <c r="H226" s="168"/>
    </row>
    <row r="227" spans="3:8" s="172" customFormat="1" x14ac:dyDescent="0.25">
      <c r="C227" s="180"/>
      <c r="G227" s="168"/>
      <c r="H227" s="168"/>
    </row>
    <row r="228" spans="3:8" s="172" customFormat="1" x14ac:dyDescent="0.25">
      <c r="C228" s="180"/>
      <c r="G228" s="168"/>
      <c r="H228" s="168"/>
    </row>
    <row r="229" spans="3:8" s="172" customFormat="1" x14ac:dyDescent="0.25">
      <c r="C229" s="180"/>
      <c r="G229" s="168"/>
      <c r="H229" s="168"/>
    </row>
    <row r="230" spans="3:8" s="172" customFormat="1" x14ac:dyDescent="0.25">
      <c r="C230" s="180"/>
      <c r="G230" s="168"/>
      <c r="H230" s="168"/>
    </row>
    <row r="231" spans="3:8" s="172" customFormat="1" x14ac:dyDescent="0.25">
      <c r="C231" s="180"/>
      <c r="G231" s="168"/>
      <c r="H231" s="168"/>
    </row>
    <row r="232" spans="3:8" s="172" customFormat="1" x14ac:dyDescent="0.25">
      <c r="C232" s="180"/>
      <c r="G232" s="168"/>
      <c r="H232" s="168"/>
    </row>
    <row r="233" spans="3:8" s="172" customFormat="1" x14ac:dyDescent="0.25">
      <c r="C233" s="180"/>
      <c r="G233" s="168"/>
      <c r="H233" s="168"/>
    </row>
    <row r="234" spans="3:8" s="172" customFormat="1" x14ac:dyDescent="0.25">
      <c r="C234" s="180"/>
      <c r="G234" s="168"/>
      <c r="H234" s="168"/>
    </row>
    <row r="235" spans="3:8" s="172" customFormat="1" x14ac:dyDescent="0.25">
      <c r="C235" s="180"/>
      <c r="G235" s="168"/>
      <c r="H235" s="168"/>
    </row>
    <row r="236" spans="3:8" s="172" customFormat="1" x14ac:dyDescent="0.25">
      <c r="C236" s="180"/>
      <c r="G236" s="168"/>
      <c r="H236" s="168"/>
    </row>
    <row r="237" spans="3:8" s="172" customFormat="1" x14ac:dyDescent="0.25">
      <c r="C237" s="180"/>
      <c r="G237" s="168"/>
      <c r="H237" s="168"/>
    </row>
    <row r="238" spans="3:8" s="172" customFormat="1" x14ac:dyDescent="0.25">
      <c r="C238" s="180"/>
      <c r="G238" s="168"/>
      <c r="H238" s="168"/>
    </row>
    <row r="239" spans="3:8" s="172" customFormat="1" x14ac:dyDescent="0.25">
      <c r="C239" s="180"/>
      <c r="G239" s="168"/>
      <c r="H239" s="168"/>
    </row>
    <row r="240" spans="3:8" s="172" customFormat="1" x14ac:dyDescent="0.25">
      <c r="C240" s="180"/>
      <c r="G240" s="168"/>
      <c r="H240" s="168"/>
    </row>
    <row r="241" spans="3:8" s="172" customFormat="1" x14ac:dyDescent="0.25">
      <c r="C241" s="180"/>
      <c r="G241" s="168"/>
      <c r="H241" s="168"/>
    </row>
    <row r="242" spans="3:8" s="172" customFormat="1" x14ac:dyDescent="0.25">
      <c r="C242" s="180"/>
      <c r="G242" s="168"/>
      <c r="H242" s="168"/>
    </row>
    <row r="243" spans="3:8" s="172" customFormat="1" x14ac:dyDescent="0.25">
      <c r="C243" s="180"/>
      <c r="G243" s="168"/>
      <c r="H243" s="168"/>
    </row>
    <row r="244" spans="3:8" s="172" customFormat="1" x14ac:dyDescent="0.25">
      <c r="C244" s="180"/>
      <c r="G244" s="168"/>
      <c r="H244" s="168"/>
    </row>
    <row r="245" spans="3:8" s="172" customFormat="1" x14ac:dyDescent="0.25">
      <c r="C245" s="180"/>
      <c r="G245" s="168"/>
      <c r="H245" s="168"/>
    </row>
    <row r="246" spans="3:8" s="172" customFormat="1" x14ac:dyDescent="0.25">
      <c r="C246" s="180"/>
      <c r="G246" s="168"/>
      <c r="H246" s="168"/>
    </row>
    <row r="247" spans="3:8" s="172" customFormat="1" x14ac:dyDescent="0.25">
      <c r="C247" s="180"/>
      <c r="G247" s="168"/>
      <c r="H247" s="168"/>
    </row>
    <row r="248" spans="3:8" s="172" customFormat="1" x14ac:dyDescent="0.25">
      <c r="C248" s="180"/>
      <c r="G248" s="168"/>
      <c r="H248" s="168"/>
    </row>
    <row r="249" spans="3:8" s="172" customFormat="1" x14ac:dyDescent="0.25">
      <c r="C249" s="180"/>
      <c r="G249" s="168"/>
      <c r="H249" s="168"/>
    </row>
    <row r="250" spans="3:8" s="172" customFormat="1" x14ac:dyDescent="0.25">
      <c r="C250" s="180"/>
      <c r="G250" s="168"/>
      <c r="H250" s="168"/>
    </row>
    <row r="251" spans="3:8" s="172" customFormat="1" x14ac:dyDescent="0.25">
      <c r="C251" s="180"/>
      <c r="G251" s="168"/>
      <c r="H251" s="168"/>
    </row>
    <row r="252" spans="3:8" s="172" customFormat="1" x14ac:dyDescent="0.25">
      <c r="C252" s="180"/>
      <c r="G252" s="168"/>
      <c r="H252" s="168"/>
    </row>
    <row r="253" spans="3:8" s="172" customFormat="1" x14ac:dyDescent="0.25">
      <c r="C253" s="180"/>
      <c r="G253" s="168"/>
      <c r="H253" s="168"/>
    </row>
    <row r="254" spans="3:8" s="172" customFormat="1" x14ac:dyDescent="0.25">
      <c r="C254" s="180"/>
      <c r="G254" s="168"/>
      <c r="H254" s="168"/>
    </row>
    <row r="255" spans="3:8" s="172" customFormat="1" x14ac:dyDescent="0.25">
      <c r="C255" s="180"/>
      <c r="G255" s="168"/>
      <c r="H255" s="168"/>
    </row>
    <row r="256" spans="3:8" s="172" customFormat="1" x14ac:dyDescent="0.25">
      <c r="C256" s="180"/>
      <c r="G256" s="168"/>
      <c r="H256" s="168"/>
    </row>
    <row r="257" spans="3:8" s="172" customFormat="1" x14ac:dyDescent="0.25">
      <c r="C257" s="180"/>
      <c r="G257" s="168"/>
      <c r="H257" s="168"/>
    </row>
    <row r="258" spans="3:8" s="172" customFormat="1" x14ac:dyDescent="0.25">
      <c r="C258" s="180"/>
      <c r="G258" s="168"/>
      <c r="H258" s="168"/>
    </row>
    <row r="259" spans="3:8" s="172" customFormat="1" x14ac:dyDescent="0.25">
      <c r="C259" s="180"/>
      <c r="G259" s="168"/>
      <c r="H259" s="168"/>
    </row>
    <row r="260" spans="3:8" s="172" customFormat="1" x14ac:dyDescent="0.25">
      <c r="C260" s="180"/>
      <c r="G260" s="168"/>
      <c r="H260" s="168"/>
    </row>
    <row r="261" spans="3:8" s="172" customFormat="1" x14ac:dyDescent="0.25">
      <c r="C261" s="180"/>
      <c r="G261" s="168"/>
      <c r="H261" s="168"/>
    </row>
    <row r="262" spans="3:8" s="172" customFormat="1" x14ac:dyDescent="0.25">
      <c r="C262" s="180"/>
      <c r="G262" s="168"/>
      <c r="H262" s="168"/>
    </row>
    <row r="263" spans="3:8" s="172" customFormat="1" x14ac:dyDescent="0.25">
      <c r="C263" s="180"/>
      <c r="G263" s="168"/>
      <c r="H263" s="168"/>
    </row>
    <row r="264" spans="3:8" s="172" customFormat="1" x14ac:dyDescent="0.25">
      <c r="C264" s="180"/>
      <c r="G264" s="168"/>
      <c r="H264" s="168"/>
    </row>
    <row r="265" spans="3:8" s="172" customFormat="1" x14ac:dyDescent="0.25">
      <c r="C265" s="180"/>
      <c r="G265" s="168"/>
      <c r="H265" s="168"/>
    </row>
    <row r="266" spans="3:8" s="172" customFormat="1" x14ac:dyDescent="0.25">
      <c r="C266" s="180"/>
      <c r="G266" s="168"/>
      <c r="H266" s="168"/>
    </row>
    <row r="267" spans="3:8" s="172" customFormat="1" x14ac:dyDescent="0.25">
      <c r="C267" s="180"/>
      <c r="G267" s="168"/>
      <c r="H267" s="168"/>
    </row>
    <row r="268" spans="3:8" s="172" customFormat="1" x14ac:dyDescent="0.25">
      <c r="C268" s="180"/>
      <c r="G268" s="168"/>
      <c r="H268" s="168"/>
    </row>
    <row r="269" spans="3:8" s="172" customFormat="1" x14ac:dyDescent="0.25">
      <c r="C269" s="180"/>
      <c r="G269" s="168"/>
      <c r="H269" s="168"/>
    </row>
    <row r="270" spans="3:8" s="172" customFormat="1" x14ac:dyDescent="0.25">
      <c r="C270" s="180"/>
      <c r="G270" s="168"/>
      <c r="H270" s="168"/>
    </row>
    <row r="271" spans="3:8" s="172" customFormat="1" x14ac:dyDescent="0.25">
      <c r="C271" s="180"/>
      <c r="G271" s="168"/>
      <c r="H271" s="168"/>
    </row>
    <row r="272" spans="3:8" s="172" customFormat="1" x14ac:dyDescent="0.25">
      <c r="C272" s="180"/>
      <c r="G272" s="168"/>
      <c r="H272" s="168"/>
    </row>
    <row r="273" spans="3:8" s="172" customFormat="1" x14ac:dyDescent="0.25">
      <c r="C273" s="180"/>
      <c r="G273" s="168"/>
      <c r="H273" s="168"/>
    </row>
    <row r="274" spans="3:8" s="172" customFormat="1" x14ac:dyDescent="0.25">
      <c r="C274" s="180"/>
      <c r="G274" s="168"/>
      <c r="H274" s="168"/>
    </row>
    <row r="275" spans="3:8" s="172" customFormat="1" x14ac:dyDescent="0.25">
      <c r="C275" s="180"/>
      <c r="G275" s="168"/>
      <c r="H275" s="168"/>
    </row>
    <row r="276" spans="3:8" s="172" customFormat="1" x14ac:dyDescent="0.25">
      <c r="C276" s="180"/>
      <c r="G276" s="168"/>
      <c r="H276" s="168"/>
    </row>
    <row r="277" spans="3:8" s="172" customFormat="1" x14ac:dyDescent="0.25">
      <c r="C277" s="180"/>
      <c r="G277" s="168"/>
      <c r="H277" s="168"/>
    </row>
    <row r="278" spans="3:8" s="172" customFormat="1" x14ac:dyDescent="0.25">
      <c r="C278" s="180"/>
      <c r="G278" s="168"/>
      <c r="H278" s="168"/>
    </row>
    <row r="279" spans="3:8" s="172" customFormat="1" x14ac:dyDescent="0.25">
      <c r="C279" s="180"/>
      <c r="G279" s="168"/>
      <c r="H279" s="168"/>
    </row>
    <row r="280" spans="3:8" s="172" customFormat="1" x14ac:dyDescent="0.25">
      <c r="C280" s="180"/>
      <c r="G280" s="168"/>
      <c r="H280" s="168"/>
    </row>
    <row r="281" spans="3:8" s="172" customFormat="1" x14ac:dyDescent="0.25">
      <c r="C281" s="180"/>
      <c r="G281" s="168"/>
      <c r="H281" s="168"/>
    </row>
    <row r="282" spans="3:8" s="172" customFormat="1" x14ac:dyDescent="0.25">
      <c r="C282" s="180"/>
      <c r="G282" s="168"/>
      <c r="H282" s="168"/>
    </row>
    <row r="283" spans="3:8" s="172" customFormat="1" x14ac:dyDescent="0.25">
      <c r="C283" s="180"/>
      <c r="G283" s="168"/>
      <c r="H283" s="168"/>
    </row>
    <row r="284" spans="3:8" s="172" customFormat="1" x14ac:dyDescent="0.25">
      <c r="C284" s="180"/>
      <c r="G284" s="168"/>
      <c r="H284" s="168"/>
    </row>
    <row r="285" spans="3:8" s="172" customFormat="1" x14ac:dyDescent="0.25">
      <c r="C285" s="180"/>
      <c r="G285" s="168"/>
      <c r="H285" s="168"/>
    </row>
    <row r="286" spans="3:8" s="172" customFormat="1" x14ac:dyDescent="0.25">
      <c r="C286" s="180"/>
      <c r="G286" s="168"/>
      <c r="H286" s="168"/>
    </row>
    <row r="287" spans="3:8" s="172" customFormat="1" x14ac:dyDescent="0.25">
      <c r="C287" s="180"/>
      <c r="G287" s="168"/>
      <c r="H287" s="168"/>
    </row>
    <row r="288" spans="3:8" s="172" customFormat="1" x14ac:dyDescent="0.25">
      <c r="C288" s="180"/>
      <c r="G288" s="168"/>
      <c r="H288" s="168"/>
    </row>
    <row r="289" spans="3:8" s="172" customFormat="1" x14ac:dyDescent="0.25">
      <c r="C289" s="180"/>
      <c r="G289" s="168"/>
      <c r="H289" s="168"/>
    </row>
    <row r="290" spans="3:8" s="172" customFormat="1" x14ac:dyDescent="0.25">
      <c r="C290" s="180"/>
      <c r="G290" s="168"/>
      <c r="H290" s="168"/>
    </row>
    <row r="291" spans="3:8" s="172" customFormat="1" x14ac:dyDescent="0.25">
      <c r="C291" s="180"/>
      <c r="G291" s="168"/>
      <c r="H291" s="168"/>
    </row>
    <row r="292" spans="3:8" s="172" customFormat="1" x14ac:dyDescent="0.25">
      <c r="C292" s="180"/>
      <c r="G292" s="168"/>
      <c r="H292" s="168"/>
    </row>
    <row r="293" spans="3:8" s="172" customFormat="1" x14ac:dyDescent="0.25">
      <c r="C293" s="180"/>
      <c r="G293" s="168"/>
      <c r="H293" s="168"/>
    </row>
    <row r="294" spans="3:8" s="172" customFormat="1" x14ac:dyDescent="0.25">
      <c r="C294" s="180"/>
      <c r="G294" s="168"/>
      <c r="H294" s="168"/>
    </row>
    <row r="295" spans="3:8" s="172" customFormat="1" x14ac:dyDescent="0.25">
      <c r="C295" s="180"/>
      <c r="G295" s="168"/>
      <c r="H295" s="168"/>
    </row>
    <row r="296" spans="3:8" s="172" customFormat="1" x14ac:dyDescent="0.25">
      <c r="C296" s="180"/>
      <c r="G296" s="168"/>
      <c r="H296" s="168"/>
    </row>
    <row r="297" spans="3:8" s="172" customFormat="1" x14ac:dyDescent="0.25">
      <c r="C297" s="180"/>
      <c r="G297" s="168"/>
      <c r="H297" s="168"/>
    </row>
    <row r="298" spans="3:8" s="172" customFormat="1" x14ac:dyDescent="0.25">
      <c r="C298" s="180"/>
      <c r="G298" s="168"/>
      <c r="H298" s="168"/>
    </row>
    <row r="299" spans="3:8" s="172" customFormat="1" x14ac:dyDescent="0.25">
      <c r="C299" s="180"/>
      <c r="G299" s="168"/>
      <c r="H299" s="168"/>
    </row>
    <row r="300" spans="3:8" s="172" customFormat="1" x14ac:dyDescent="0.25">
      <c r="C300" s="180"/>
      <c r="G300" s="168"/>
      <c r="H300" s="168"/>
    </row>
    <row r="301" spans="3:8" s="172" customFormat="1" x14ac:dyDescent="0.25">
      <c r="C301" s="180"/>
      <c r="G301" s="168"/>
      <c r="H301" s="168"/>
    </row>
    <row r="302" spans="3:8" s="172" customFormat="1" x14ac:dyDescent="0.25">
      <c r="C302" s="180"/>
      <c r="G302" s="168"/>
      <c r="H302" s="168"/>
    </row>
    <row r="303" spans="3:8" s="172" customFormat="1" x14ac:dyDescent="0.25">
      <c r="C303" s="180"/>
      <c r="G303" s="168"/>
      <c r="H303" s="168"/>
    </row>
    <row r="304" spans="3:8" s="172" customFormat="1" x14ac:dyDescent="0.25">
      <c r="C304" s="180"/>
      <c r="G304" s="168"/>
      <c r="H304" s="168"/>
    </row>
    <row r="305" spans="3:8" s="172" customFormat="1" x14ac:dyDescent="0.25">
      <c r="C305" s="180"/>
      <c r="G305" s="168"/>
      <c r="H305" s="168"/>
    </row>
    <row r="306" spans="3:8" s="172" customFormat="1" x14ac:dyDescent="0.25">
      <c r="C306" s="180"/>
      <c r="G306" s="168"/>
      <c r="H306" s="168"/>
    </row>
    <row r="307" spans="3:8" s="172" customFormat="1" x14ac:dyDescent="0.25">
      <c r="C307" s="180"/>
      <c r="G307" s="168"/>
      <c r="H307" s="168"/>
    </row>
    <row r="308" spans="3:8" s="172" customFormat="1" x14ac:dyDescent="0.25">
      <c r="C308" s="180"/>
      <c r="G308" s="168"/>
      <c r="H308" s="168"/>
    </row>
    <row r="309" spans="3:8" s="172" customFormat="1" x14ac:dyDescent="0.25">
      <c r="C309" s="180"/>
      <c r="G309" s="168"/>
      <c r="H309" s="168"/>
    </row>
    <row r="310" spans="3:8" s="172" customFormat="1" x14ac:dyDescent="0.25">
      <c r="C310" s="180"/>
      <c r="G310" s="168"/>
      <c r="H310" s="168"/>
    </row>
    <row r="311" spans="3:8" s="172" customFormat="1" x14ac:dyDescent="0.25">
      <c r="C311" s="180"/>
      <c r="G311" s="168"/>
      <c r="H311" s="168"/>
    </row>
    <row r="312" spans="3:8" s="172" customFormat="1" x14ac:dyDescent="0.25">
      <c r="C312" s="180"/>
      <c r="G312" s="168"/>
      <c r="H312" s="168"/>
    </row>
    <row r="313" spans="3:8" s="172" customFormat="1" x14ac:dyDescent="0.25">
      <c r="C313" s="180"/>
      <c r="G313" s="168"/>
      <c r="H313" s="168"/>
    </row>
    <row r="314" spans="3:8" s="172" customFormat="1" x14ac:dyDescent="0.25">
      <c r="C314" s="180"/>
      <c r="G314" s="168"/>
      <c r="H314" s="168"/>
    </row>
    <row r="315" spans="3:8" s="172" customFormat="1" x14ac:dyDescent="0.25">
      <c r="C315" s="180"/>
      <c r="G315" s="168"/>
      <c r="H315" s="168"/>
    </row>
    <row r="316" spans="3:8" s="172" customFormat="1" x14ac:dyDescent="0.25">
      <c r="C316" s="180"/>
      <c r="G316" s="168"/>
      <c r="H316" s="168"/>
    </row>
    <row r="317" spans="3:8" s="172" customFormat="1" x14ac:dyDescent="0.25">
      <c r="C317" s="180"/>
      <c r="G317" s="168"/>
      <c r="H317" s="168"/>
    </row>
    <row r="318" spans="3:8" s="172" customFormat="1" x14ac:dyDescent="0.25">
      <c r="C318" s="180"/>
      <c r="G318" s="168"/>
      <c r="H318" s="168"/>
    </row>
    <row r="319" spans="3:8" s="172" customFormat="1" x14ac:dyDescent="0.25">
      <c r="C319" s="180"/>
      <c r="G319" s="168"/>
      <c r="H319" s="168"/>
    </row>
    <row r="320" spans="3:8" s="172" customFormat="1" x14ac:dyDescent="0.25">
      <c r="C320" s="180"/>
      <c r="G320" s="168"/>
      <c r="H320" s="168"/>
    </row>
    <row r="321" spans="3:8" s="172" customFormat="1" x14ac:dyDescent="0.25">
      <c r="C321" s="180"/>
      <c r="G321" s="168"/>
      <c r="H321" s="168"/>
    </row>
    <row r="322" spans="3:8" s="172" customFormat="1" x14ac:dyDescent="0.25">
      <c r="C322" s="180"/>
      <c r="G322" s="168"/>
      <c r="H322" s="168"/>
    </row>
    <row r="323" spans="3:8" s="172" customFormat="1" x14ac:dyDescent="0.25">
      <c r="C323" s="180"/>
      <c r="G323" s="168"/>
      <c r="H323" s="168"/>
    </row>
    <row r="324" spans="3:8" s="172" customFormat="1" x14ac:dyDescent="0.25">
      <c r="C324" s="180"/>
      <c r="G324" s="168"/>
      <c r="H324" s="168"/>
    </row>
    <row r="325" spans="3:8" s="172" customFormat="1" x14ac:dyDescent="0.25">
      <c r="C325" s="180"/>
      <c r="G325" s="168"/>
      <c r="H325" s="168"/>
    </row>
    <row r="326" spans="3:8" s="172" customFormat="1" x14ac:dyDescent="0.25">
      <c r="C326" s="180"/>
      <c r="G326" s="168"/>
      <c r="H326" s="168"/>
    </row>
    <row r="327" spans="3:8" s="172" customFormat="1" x14ac:dyDescent="0.25">
      <c r="C327" s="180"/>
      <c r="G327" s="168"/>
      <c r="H327" s="168"/>
    </row>
    <row r="328" spans="3:8" s="172" customFormat="1" x14ac:dyDescent="0.25">
      <c r="C328" s="180"/>
      <c r="G328" s="168"/>
      <c r="H328" s="168"/>
    </row>
    <row r="329" spans="3:8" s="172" customFormat="1" x14ac:dyDescent="0.25">
      <c r="C329" s="180"/>
      <c r="G329" s="168"/>
      <c r="H329" s="168"/>
    </row>
    <row r="330" spans="3:8" s="172" customFormat="1" x14ac:dyDescent="0.25">
      <c r="C330" s="180"/>
      <c r="G330" s="168"/>
      <c r="H330" s="168"/>
    </row>
    <row r="331" spans="3:8" s="172" customFormat="1" x14ac:dyDescent="0.25">
      <c r="C331" s="180"/>
      <c r="G331" s="168"/>
      <c r="H331" s="168"/>
    </row>
    <row r="332" spans="3:8" s="172" customFormat="1" x14ac:dyDescent="0.25">
      <c r="C332" s="180"/>
      <c r="G332" s="168"/>
      <c r="H332" s="168"/>
    </row>
    <row r="333" spans="3:8" s="172" customFormat="1" x14ac:dyDescent="0.25">
      <c r="C333" s="180"/>
      <c r="G333" s="168"/>
      <c r="H333" s="168"/>
    </row>
    <row r="334" spans="3:8" s="172" customFormat="1" x14ac:dyDescent="0.25">
      <c r="C334" s="180"/>
      <c r="G334" s="168"/>
      <c r="H334" s="168"/>
    </row>
    <row r="335" spans="3:8" s="172" customFormat="1" x14ac:dyDescent="0.25">
      <c r="C335" s="180"/>
      <c r="G335" s="168"/>
      <c r="H335" s="168"/>
    </row>
    <row r="336" spans="3:8" s="172" customFormat="1" x14ac:dyDescent="0.25">
      <c r="C336" s="180"/>
      <c r="G336" s="168"/>
      <c r="H336" s="168"/>
    </row>
    <row r="337" spans="3:8" s="172" customFormat="1" x14ac:dyDescent="0.25">
      <c r="C337" s="180"/>
      <c r="G337" s="168"/>
      <c r="H337" s="168"/>
    </row>
    <row r="338" spans="3:8" s="172" customFormat="1" x14ac:dyDescent="0.25">
      <c r="C338" s="180"/>
      <c r="G338" s="168"/>
      <c r="H338" s="168"/>
    </row>
    <row r="339" spans="3:8" s="172" customFormat="1" x14ac:dyDescent="0.25">
      <c r="C339" s="180"/>
      <c r="G339" s="168"/>
      <c r="H339" s="168"/>
    </row>
    <row r="340" spans="3:8" s="172" customFormat="1" x14ac:dyDescent="0.25">
      <c r="C340" s="180"/>
      <c r="G340" s="168"/>
      <c r="H340" s="168"/>
    </row>
    <row r="341" spans="3:8" s="172" customFormat="1" x14ac:dyDescent="0.25">
      <c r="C341" s="180"/>
      <c r="G341" s="168"/>
      <c r="H341" s="168"/>
    </row>
    <row r="342" spans="3:8" s="172" customFormat="1" x14ac:dyDescent="0.25">
      <c r="C342" s="180"/>
      <c r="G342" s="168"/>
      <c r="H342" s="168"/>
    </row>
    <row r="343" spans="3:8" s="172" customFormat="1" x14ac:dyDescent="0.25">
      <c r="C343" s="180"/>
      <c r="G343" s="168"/>
      <c r="H343" s="168"/>
    </row>
    <row r="344" spans="3:8" s="172" customFormat="1" x14ac:dyDescent="0.25">
      <c r="C344" s="180"/>
      <c r="G344" s="168"/>
      <c r="H344" s="168"/>
    </row>
    <row r="345" spans="3:8" s="172" customFormat="1" x14ac:dyDescent="0.25">
      <c r="C345" s="180"/>
      <c r="G345" s="168"/>
      <c r="H345" s="168"/>
    </row>
    <row r="346" spans="3:8" s="172" customFormat="1" x14ac:dyDescent="0.25">
      <c r="C346" s="180"/>
      <c r="G346" s="168"/>
      <c r="H346" s="168"/>
    </row>
    <row r="347" spans="3:8" s="172" customFormat="1" x14ac:dyDescent="0.25">
      <c r="C347" s="180"/>
      <c r="G347" s="168"/>
      <c r="H347" s="168"/>
    </row>
    <row r="348" spans="3:8" s="172" customFormat="1" x14ac:dyDescent="0.25">
      <c r="C348" s="180"/>
      <c r="G348" s="168"/>
      <c r="H348" s="168"/>
    </row>
    <row r="349" spans="3:8" s="172" customFormat="1" x14ac:dyDescent="0.25">
      <c r="C349" s="180"/>
      <c r="G349" s="168"/>
      <c r="H349" s="168"/>
    </row>
    <row r="350" spans="3:8" s="172" customFormat="1" x14ac:dyDescent="0.25">
      <c r="C350" s="180"/>
      <c r="G350" s="168"/>
      <c r="H350" s="168"/>
    </row>
    <row r="351" spans="3:8" s="172" customFormat="1" x14ac:dyDescent="0.25">
      <c r="C351" s="180"/>
      <c r="G351" s="168"/>
      <c r="H351" s="168"/>
    </row>
    <row r="352" spans="3:8" s="172" customFormat="1" x14ac:dyDescent="0.25">
      <c r="C352" s="180"/>
      <c r="G352" s="168"/>
      <c r="H352" s="168"/>
    </row>
    <row r="353" spans="3:8" s="172" customFormat="1" x14ac:dyDescent="0.25">
      <c r="C353" s="180"/>
      <c r="G353" s="168"/>
      <c r="H353" s="168"/>
    </row>
    <row r="354" spans="3:8" s="172" customFormat="1" x14ac:dyDescent="0.25">
      <c r="C354" s="180"/>
      <c r="G354" s="168"/>
      <c r="H354" s="168"/>
    </row>
    <row r="355" spans="3:8" s="172" customFormat="1" x14ac:dyDescent="0.25">
      <c r="C355" s="180"/>
      <c r="G355" s="168"/>
      <c r="H355" s="168"/>
    </row>
    <row r="356" spans="3:8" s="172" customFormat="1" x14ac:dyDescent="0.25">
      <c r="C356" s="180"/>
      <c r="G356" s="168"/>
      <c r="H356" s="168"/>
    </row>
    <row r="357" spans="3:8" s="172" customFormat="1" x14ac:dyDescent="0.25">
      <c r="C357" s="180"/>
      <c r="G357" s="168"/>
      <c r="H357" s="168"/>
    </row>
    <row r="358" spans="3:8" s="172" customFormat="1" x14ac:dyDescent="0.25">
      <c r="C358" s="180"/>
      <c r="G358" s="168"/>
      <c r="H358" s="168"/>
    </row>
    <row r="359" spans="3:8" s="172" customFormat="1" x14ac:dyDescent="0.25">
      <c r="C359" s="180"/>
      <c r="G359" s="168"/>
      <c r="H359" s="168"/>
    </row>
    <row r="360" spans="3:8" s="172" customFormat="1" x14ac:dyDescent="0.25">
      <c r="C360" s="180"/>
      <c r="G360" s="168"/>
      <c r="H360" s="168"/>
    </row>
    <row r="361" spans="3:8" s="172" customFormat="1" x14ac:dyDescent="0.25">
      <c r="C361" s="180"/>
      <c r="G361" s="168"/>
      <c r="H361" s="168"/>
    </row>
    <row r="362" spans="3:8" s="172" customFormat="1" x14ac:dyDescent="0.25">
      <c r="C362" s="180"/>
      <c r="G362" s="168"/>
      <c r="H362" s="168"/>
    </row>
    <row r="363" spans="3:8" s="172" customFormat="1" x14ac:dyDescent="0.25">
      <c r="C363" s="180"/>
      <c r="G363" s="168"/>
      <c r="H363" s="168"/>
    </row>
    <row r="364" spans="3:8" s="172" customFormat="1" x14ac:dyDescent="0.25">
      <c r="C364" s="180"/>
      <c r="G364" s="168"/>
      <c r="H364" s="168"/>
    </row>
    <row r="365" spans="3:8" s="172" customFormat="1" x14ac:dyDescent="0.25">
      <c r="C365" s="180"/>
      <c r="G365" s="168"/>
      <c r="H365" s="168"/>
    </row>
    <row r="366" spans="3:8" s="172" customFormat="1" x14ac:dyDescent="0.25">
      <c r="C366" s="180"/>
      <c r="G366" s="168"/>
      <c r="H366" s="168"/>
    </row>
    <row r="367" spans="3:8" s="172" customFormat="1" x14ac:dyDescent="0.25">
      <c r="C367" s="180"/>
      <c r="G367" s="168"/>
      <c r="H367" s="168"/>
    </row>
    <row r="368" spans="3:8" s="172" customFormat="1" x14ac:dyDescent="0.25">
      <c r="C368" s="180"/>
      <c r="G368" s="168"/>
      <c r="H368" s="168"/>
    </row>
    <row r="369" spans="3:8" s="172" customFormat="1" x14ac:dyDescent="0.25">
      <c r="C369" s="180"/>
      <c r="G369" s="168"/>
      <c r="H369" s="168"/>
    </row>
    <row r="370" spans="3:8" s="172" customFormat="1" x14ac:dyDescent="0.25">
      <c r="C370" s="180"/>
      <c r="G370" s="168"/>
      <c r="H370" s="168"/>
    </row>
    <row r="371" spans="3:8" s="172" customFormat="1" x14ac:dyDescent="0.25">
      <c r="C371" s="180"/>
      <c r="G371" s="168"/>
      <c r="H371" s="168"/>
    </row>
    <row r="372" spans="3:8" s="172" customFormat="1" x14ac:dyDescent="0.25">
      <c r="C372" s="180"/>
      <c r="G372" s="168"/>
      <c r="H372" s="168"/>
    </row>
    <row r="373" spans="3:8" s="172" customFormat="1" x14ac:dyDescent="0.25">
      <c r="C373" s="180"/>
      <c r="G373" s="168"/>
      <c r="H373" s="168"/>
    </row>
    <row r="374" spans="3:8" s="172" customFormat="1" x14ac:dyDescent="0.25">
      <c r="C374" s="180"/>
      <c r="G374" s="168"/>
      <c r="H374" s="168"/>
    </row>
    <row r="375" spans="3:8" s="172" customFormat="1" x14ac:dyDescent="0.25">
      <c r="C375" s="180"/>
      <c r="G375" s="168"/>
      <c r="H375" s="168"/>
    </row>
    <row r="376" spans="3:8" s="172" customFormat="1" x14ac:dyDescent="0.25">
      <c r="C376" s="180"/>
      <c r="G376" s="168"/>
      <c r="H376" s="168"/>
    </row>
    <row r="377" spans="3:8" s="172" customFormat="1" x14ac:dyDescent="0.25">
      <c r="C377" s="180"/>
      <c r="G377" s="168"/>
      <c r="H377" s="168"/>
    </row>
    <row r="378" spans="3:8" s="172" customFormat="1" x14ac:dyDescent="0.25">
      <c r="C378" s="180"/>
      <c r="G378" s="168"/>
      <c r="H378" s="168"/>
    </row>
    <row r="379" spans="3:8" s="172" customFormat="1" x14ac:dyDescent="0.25">
      <c r="C379" s="180"/>
      <c r="G379" s="168"/>
      <c r="H379" s="168"/>
    </row>
    <row r="380" spans="3:8" s="172" customFormat="1" x14ac:dyDescent="0.25">
      <c r="C380" s="180"/>
      <c r="G380" s="168"/>
      <c r="H380" s="168"/>
    </row>
    <row r="381" spans="3:8" s="172" customFormat="1" x14ac:dyDescent="0.25">
      <c r="C381" s="180"/>
      <c r="G381" s="168"/>
      <c r="H381" s="168"/>
    </row>
    <row r="382" spans="3:8" s="172" customFormat="1" x14ac:dyDescent="0.25">
      <c r="C382" s="180"/>
      <c r="G382" s="168"/>
      <c r="H382" s="168"/>
    </row>
    <row r="383" spans="3:8" s="172" customFormat="1" x14ac:dyDescent="0.25">
      <c r="C383" s="180"/>
      <c r="G383" s="168"/>
      <c r="H383" s="168"/>
    </row>
    <row r="384" spans="3:8" s="172" customFormat="1" x14ac:dyDescent="0.25">
      <c r="C384" s="180"/>
      <c r="G384" s="168"/>
      <c r="H384" s="168"/>
    </row>
    <row r="385" spans="3:8" s="172" customFormat="1" x14ac:dyDescent="0.25">
      <c r="C385" s="180"/>
      <c r="G385" s="168"/>
      <c r="H385" s="168"/>
    </row>
    <row r="386" spans="3:8" s="172" customFormat="1" x14ac:dyDescent="0.25">
      <c r="C386" s="180"/>
      <c r="G386" s="168"/>
      <c r="H386" s="168"/>
    </row>
    <row r="387" spans="3:8" s="172" customFormat="1" x14ac:dyDescent="0.25">
      <c r="C387" s="180"/>
      <c r="G387" s="168"/>
      <c r="H387" s="168"/>
    </row>
    <row r="388" spans="3:8" s="172" customFormat="1" x14ac:dyDescent="0.25">
      <c r="C388" s="180"/>
      <c r="G388" s="168"/>
      <c r="H388" s="168"/>
    </row>
    <row r="389" spans="3:8" s="172" customFormat="1" x14ac:dyDescent="0.25">
      <c r="C389" s="180"/>
      <c r="G389" s="168"/>
      <c r="H389" s="168"/>
    </row>
    <row r="390" spans="3:8" s="172" customFormat="1" x14ac:dyDescent="0.25">
      <c r="C390" s="180"/>
      <c r="G390" s="168"/>
      <c r="H390" s="168"/>
    </row>
    <row r="391" spans="3:8" s="172" customFormat="1" x14ac:dyDescent="0.25">
      <c r="C391" s="180"/>
      <c r="G391" s="168"/>
      <c r="H391" s="168"/>
    </row>
    <row r="392" spans="3:8" s="172" customFormat="1" x14ac:dyDescent="0.25">
      <c r="C392" s="180"/>
      <c r="G392" s="168"/>
      <c r="H392" s="168"/>
    </row>
    <row r="393" spans="3:8" s="172" customFormat="1" x14ac:dyDescent="0.25">
      <c r="C393" s="180"/>
      <c r="G393" s="168"/>
      <c r="H393" s="168"/>
    </row>
    <row r="394" spans="3:8" s="172" customFormat="1" x14ac:dyDescent="0.25">
      <c r="C394" s="180"/>
      <c r="G394" s="168"/>
      <c r="H394" s="168"/>
    </row>
    <row r="395" spans="3:8" s="172" customFormat="1" x14ac:dyDescent="0.25">
      <c r="C395" s="180"/>
      <c r="G395" s="168"/>
      <c r="H395" s="168"/>
    </row>
    <row r="396" spans="3:8" s="172" customFormat="1" x14ac:dyDescent="0.25">
      <c r="C396" s="180"/>
      <c r="G396" s="168"/>
      <c r="H396" s="168"/>
    </row>
    <row r="397" spans="3:8" s="172" customFormat="1" x14ac:dyDescent="0.25">
      <c r="C397" s="180"/>
      <c r="G397" s="168"/>
      <c r="H397" s="168"/>
    </row>
    <row r="398" spans="3:8" s="172" customFormat="1" x14ac:dyDescent="0.25">
      <c r="C398" s="180"/>
      <c r="G398" s="168"/>
      <c r="H398" s="168"/>
    </row>
    <row r="399" spans="3:8" s="172" customFormat="1" x14ac:dyDescent="0.25">
      <c r="C399" s="180"/>
      <c r="G399" s="168"/>
      <c r="H399" s="168"/>
    </row>
    <row r="400" spans="3:8" s="172" customFormat="1" x14ac:dyDescent="0.25">
      <c r="C400" s="180"/>
      <c r="G400" s="168"/>
      <c r="H400" s="168"/>
    </row>
    <row r="401" spans="3:8" s="172" customFormat="1" x14ac:dyDescent="0.25">
      <c r="C401" s="180"/>
      <c r="G401" s="168"/>
      <c r="H401" s="168"/>
    </row>
    <row r="402" spans="3:8" s="172" customFormat="1" x14ac:dyDescent="0.25">
      <c r="C402" s="180"/>
      <c r="G402" s="168"/>
      <c r="H402" s="168"/>
    </row>
    <row r="403" spans="3:8" s="172" customFormat="1" x14ac:dyDescent="0.25">
      <c r="C403" s="180"/>
      <c r="G403" s="168"/>
      <c r="H403" s="168"/>
    </row>
    <row r="404" spans="3:8" s="172" customFormat="1" x14ac:dyDescent="0.25">
      <c r="C404" s="180"/>
      <c r="G404" s="168"/>
      <c r="H404" s="168"/>
    </row>
    <row r="405" spans="3:8" s="172" customFormat="1" x14ac:dyDescent="0.25">
      <c r="C405" s="180"/>
      <c r="G405" s="168"/>
      <c r="H405" s="168"/>
    </row>
    <row r="406" spans="3:8" s="172" customFormat="1" x14ac:dyDescent="0.25">
      <c r="C406" s="180"/>
      <c r="G406" s="168"/>
      <c r="H406" s="168"/>
    </row>
    <row r="407" spans="3:8" s="172" customFormat="1" x14ac:dyDescent="0.25">
      <c r="C407" s="180"/>
      <c r="G407" s="168"/>
      <c r="H407" s="168"/>
    </row>
    <row r="408" spans="3:8" s="172" customFormat="1" x14ac:dyDescent="0.25">
      <c r="C408" s="180"/>
      <c r="G408" s="168"/>
      <c r="H408" s="168"/>
    </row>
    <row r="409" spans="3:8" s="172" customFormat="1" x14ac:dyDescent="0.25">
      <c r="C409" s="180"/>
      <c r="G409" s="168"/>
      <c r="H409" s="168"/>
    </row>
    <row r="410" spans="3:8" s="172" customFormat="1" x14ac:dyDescent="0.25">
      <c r="C410" s="180"/>
      <c r="G410" s="168"/>
      <c r="H410" s="168"/>
    </row>
    <row r="411" spans="3:8" s="172" customFormat="1" x14ac:dyDescent="0.25">
      <c r="C411" s="180"/>
      <c r="G411" s="168"/>
      <c r="H411" s="168"/>
    </row>
    <row r="412" spans="3:8" s="172" customFormat="1" x14ac:dyDescent="0.25">
      <c r="C412" s="180"/>
      <c r="G412" s="168"/>
      <c r="H412" s="168"/>
    </row>
    <row r="413" spans="3:8" s="172" customFormat="1" x14ac:dyDescent="0.25">
      <c r="C413" s="180"/>
      <c r="G413" s="168"/>
      <c r="H413" s="168"/>
    </row>
    <row r="414" spans="3:8" s="172" customFormat="1" x14ac:dyDescent="0.25">
      <c r="C414" s="180"/>
      <c r="G414" s="168"/>
      <c r="H414" s="168"/>
    </row>
    <row r="415" spans="3:8" s="172" customFormat="1" x14ac:dyDescent="0.25">
      <c r="C415" s="180"/>
      <c r="G415" s="168"/>
      <c r="H415" s="168"/>
    </row>
    <row r="416" spans="3:8" s="172" customFormat="1" x14ac:dyDescent="0.25">
      <c r="C416" s="180"/>
      <c r="G416" s="168"/>
      <c r="H416" s="168"/>
    </row>
    <row r="417" spans="3:8" s="172" customFormat="1" x14ac:dyDescent="0.25">
      <c r="C417" s="180"/>
      <c r="G417" s="168"/>
      <c r="H417" s="168"/>
    </row>
    <row r="418" spans="3:8" s="172" customFormat="1" x14ac:dyDescent="0.25">
      <c r="C418" s="180"/>
      <c r="G418" s="168"/>
      <c r="H418" s="168"/>
    </row>
    <row r="419" spans="3:8" s="172" customFormat="1" x14ac:dyDescent="0.25">
      <c r="C419" s="180"/>
      <c r="G419" s="168"/>
      <c r="H419" s="168"/>
    </row>
    <row r="420" spans="3:8" s="172" customFormat="1" x14ac:dyDescent="0.25">
      <c r="C420" s="180"/>
      <c r="G420" s="168"/>
      <c r="H420" s="168"/>
    </row>
    <row r="421" spans="3:8" s="172" customFormat="1" x14ac:dyDescent="0.25">
      <c r="C421" s="180"/>
      <c r="G421" s="168"/>
      <c r="H421" s="168"/>
    </row>
    <row r="422" spans="3:8" s="172" customFormat="1" x14ac:dyDescent="0.25">
      <c r="C422" s="180"/>
      <c r="G422" s="168"/>
      <c r="H422" s="168"/>
    </row>
    <row r="423" spans="3:8" s="172" customFormat="1" x14ac:dyDescent="0.25">
      <c r="C423" s="180"/>
      <c r="G423" s="168"/>
      <c r="H423" s="168"/>
    </row>
    <row r="424" spans="3:8" s="172" customFormat="1" x14ac:dyDescent="0.25">
      <c r="C424" s="180"/>
      <c r="G424" s="168"/>
      <c r="H424" s="168"/>
    </row>
    <row r="425" spans="3:8" s="172" customFormat="1" x14ac:dyDescent="0.25">
      <c r="C425" s="180"/>
      <c r="G425" s="168"/>
      <c r="H425" s="168"/>
    </row>
    <row r="426" spans="3:8" s="172" customFormat="1" x14ac:dyDescent="0.25">
      <c r="C426" s="180"/>
      <c r="G426" s="168"/>
      <c r="H426" s="168"/>
    </row>
    <row r="427" spans="3:8" s="172" customFormat="1" x14ac:dyDescent="0.25">
      <c r="C427" s="180"/>
      <c r="G427" s="168"/>
      <c r="H427" s="168"/>
    </row>
    <row r="428" spans="3:8" s="172" customFormat="1" x14ac:dyDescent="0.25">
      <c r="C428" s="180"/>
      <c r="G428" s="168"/>
      <c r="H428" s="168"/>
    </row>
    <row r="429" spans="3:8" s="172" customFormat="1" x14ac:dyDescent="0.25">
      <c r="C429" s="180"/>
      <c r="G429" s="168"/>
      <c r="H429" s="168"/>
    </row>
    <row r="430" spans="3:8" s="172" customFormat="1" x14ac:dyDescent="0.25">
      <c r="C430" s="180"/>
      <c r="G430" s="168"/>
      <c r="H430" s="168"/>
    </row>
    <row r="431" spans="3:8" s="172" customFormat="1" x14ac:dyDescent="0.25">
      <c r="C431" s="180"/>
      <c r="G431" s="168"/>
      <c r="H431" s="168"/>
    </row>
    <row r="432" spans="3:8" s="172" customFormat="1" x14ac:dyDescent="0.25">
      <c r="C432" s="180"/>
      <c r="G432" s="168"/>
      <c r="H432" s="168"/>
    </row>
    <row r="433" spans="3:8" s="172" customFormat="1" x14ac:dyDescent="0.25">
      <c r="C433" s="180"/>
      <c r="G433" s="168"/>
      <c r="H433" s="168"/>
    </row>
    <row r="434" spans="3:8" s="172" customFormat="1" x14ac:dyDescent="0.25">
      <c r="C434" s="180"/>
      <c r="G434" s="168"/>
      <c r="H434" s="168"/>
    </row>
    <row r="435" spans="3:8" s="172" customFormat="1" x14ac:dyDescent="0.25">
      <c r="C435" s="180"/>
      <c r="G435" s="168"/>
      <c r="H435" s="168"/>
    </row>
    <row r="436" spans="3:8" s="172" customFormat="1" x14ac:dyDescent="0.25">
      <c r="C436" s="180"/>
      <c r="G436" s="168"/>
      <c r="H436" s="168"/>
    </row>
    <row r="437" spans="3:8" s="172" customFormat="1" x14ac:dyDescent="0.25">
      <c r="C437" s="180"/>
      <c r="G437" s="168"/>
      <c r="H437" s="168"/>
    </row>
    <row r="438" spans="3:8" s="172" customFormat="1" x14ac:dyDescent="0.25">
      <c r="C438" s="180"/>
      <c r="G438" s="168"/>
      <c r="H438" s="168"/>
    </row>
    <row r="439" spans="3:8" s="172" customFormat="1" x14ac:dyDescent="0.25">
      <c r="C439" s="180"/>
      <c r="G439" s="168"/>
      <c r="H439" s="168"/>
    </row>
    <row r="440" spans="3:8" s="172" customFormat="1" x14ac:dyDescent="0.25">
      <c r="C440" s="180"/>
      <c r="G440" s="168"/>
      <c r="H440" s="168"/>
    </row>
    <row r="441" spans="3:8" s="172" customFormat="1" x14ac:dyDescent="0.25">
      <c r="C441" s="180"/>
      <c r="G441" s="168"/>
      <c r="H441" s="168"/>
    </row>
    <row r="442" spans="3:8" s="172" customFormat="1" x14ac:dyDescent="0.25">
      <c r="C442" s="180"/>
      <c r="G442" s="168"/>
      <c r="H442" s="168"/>
    </row>
    <row r="443" spans="3:8" s="172" customFormat="1" x14ac:dyDescent="0.25">
      <c r="C443" s="180"/>
      <c r="G443" s="168"/>
      <c r="H443" s="168"/>
    </row>
    <row r="444" spans="3:8" s="172" customFormat="1" x14ac:dyDescent="0.25">
      <c r="C444" s="180"/>
      <c r="G444" s="168"/>
      <c r="H444" s="168"/>
    </row>
    <row r="445" spans="3:8" s="172" customFormat="1" x14ac:dyDescent="0.25">
      <c r="C445" s="180"/>
      <c r="G445" s="168"/>
      <c r="H445" s="168"/>
    </row>
    <row r="446" spans="3:8" s="172" customFormat="1" x14ac:dyDescent="0.25">
      <c r="C446" s="180"/>
      <c r="G446" s="168"/>
      <c r="H446" s="168"/>
    </row>
    <row r="447" spans="3:8" s="172" customFormat="1" x14ac:dyDescent="0.25">
      <c r="C447" s="180"/>
      <c r="G447" s="168"/>
      <c r="H447" s="168"/>
    </row>
    <row r="448" spans="3:8" s="172" customFormat="1" x14ac:dyDescent="0.25">
      <c r="C448" s="180"/>
      <c r="G448" s="168"/>
      <c r="H448" s="168"/>
    </row>
    <row r="449" spans="3:8" s="172" customFormat="1" x14ac:dyDescent="0.25">
      <c r="C449" s="180"/>
      <c r="G449" s="168"/>
      <c r="H449" s="168"/>
    </row>
    <row r="450" spans="3:8" s="172" customFormat="1" x14ac:dyDescent="0.25">
      <c r="C450" s="180"/>
      <c r="G450" s="168"/>
      <c r="H450" s="168"/>
    </row>
    <row r="451" spans="3:8" s="172" customFormat="1" x14ac:dyDescent="0.25">
      <c r="C451" s="180"/>
      <c r="G451" s="168"/>
      <c r="H451" s="168"/>
    </row>
    <row r="452" spans="3:8" s="172" customFormat="1" x14ac:dyDescent="0.25">
      <c r="C452" s="180"/>
      <c r="G452" s="168"/>
      <c r="H452" s="168"/>
    </row>
    <row r="453" spans="3:8" s="172" customFormat="1" x14ac:dyDescent="0.25">
      <c r="C453" s="180"/>
      <c r="G453" s="168"/>
      <c r="H453" s="168"/>
    </row>
    <row r="454" spans="3:8" s="172" customFormat="1" x14ac:dyDescent="0.25">
      <c r="C454" s="180"/>
      <c r="G454" s="168"/>
      <c r="H454" s="168"/>
    </row>
    <row r="455" spans="3:8" s="172" customFormat="1" x14ac:dyDescent="0.25">
      <c r="C455" s="180"/>
      <c r="G455" s="168"/>
      <c r="H455" s="168"/>
    </row>
    <row r="456" spans="3:8" s="172" customFormat="1" x14ac:dyDescent="0.25">
      <c r="C456" s="180"/>
      <c r="G456" s="168"/>
      <c r="H456" s="168"/>
    </row>
    <row r="457" spans="3:8" s="172" customFormat="1" x14ac:dyDescent="0.25">
      <c r="C457" s="180"/>
      <c r="G457" s="168"/>
      <c r="H457" s="168"/>
    </row>
    <row r="458" spans="3:8" s="172" customFormat="1" x14ac:dyDescent="0.25">
      <c r="C458" s="180"/>
      <c r="G458" s="168"/>
      <c r="H458" s="168"/>
    </row>
    <row r="459" spans="3:8" s="172" customFormat="1" x14ac:dyDescent="0.25">
      <c r="C459" s="180"/>
      <c r="G459" s="168"/>
      <c r="H459" s="168"/>
    </row>
    <row r="460" spans="3:8" s="172" customFormat="1" x14ac:dyDescent="0.25">
      <c r="C460" s="180"/>
      <c r="G460" s="168"/>
      <c r="H460" s="168"/>
    </row>
    <row r="461" spans="3:8" s="172" customFormat="1" x14ac:dyDescent="0.25">
      <c r="C461" s="180"/>
      <c r="G461" s="168"/>
      <c r="H461" s="168"/>
    </row>
    <row r="462" spans="3:8" s="172" customFormat="1" x14ac:dyDescent="0.25">
      <c r="C462" s="180"/>
      <c r="G462" s="168"/>
      <c r="H462" s="168"/>
    </row>
    <row r="463" spans="3:8" s="172" customFormat="1" x14ac:dyDescent="0.25">
      <c r="C463" s="180"/>
      <c r="G463" s="168"/>
      <c r="H463" s="168"/>
    </row>
    <row r="464" spans="3:8" s="172" customFormat="1" x14ac:dyDescent="0.25">
      <c r="C464" s="180"/>
      <c r="G464" s="168"/>
      <c r="H464" s="168"/>
    </row>
    <row r="465" spans="3:8" s="172" customFormat="1" x14ac:dyDescent="0.25">
      <c r="C465" s="180"/>
      <c r="G465" s="168"/>
      <c r="H465" s="168"/>
    </row>
    <row r="466" spans="3:8" s="172" customFormat="1" x14ac:dyDescent="0.25">
      <c r="C466" s="180"/>
      <c r="G466" s="168"/>
      <c r="H466" s="168"/>
    </row>
    <row r="467" spans="3:8" s="172" customFormat="1" x14ac:dyDescent="0.25">
      <c r="C467" s="180"/>
      <c r="G467" s="168"/>
      <c r="H467" s="168"/>
    </row>
    <row r="468" spans="3:8" s="172" customFormat="1" x14ac:dyDescent="0.25">
      <c r="C468" s="180"/>
      <c r="G468" s="168"/>
      <c r="H468" s="168"/>
    </row>
    <row r="469" spans="3:8" s="172" customFormat="1" x14ac:dyDescent="0.25">
      <c r="C469" s="180"/>
      <c r="G469" s="168"/>
      <c r="H469" s="168"/>
    </row>
    <row r="470" spans="3:8" s="172" customFormat="1" x14ac:dyDescent="0.25">
      <c r="C470" s="180"/>
      <c r="G470" s="168"/>
      <c r="H470" s="168"/>
    </row>
    <row r="471" spans="3:8" s="172" customFormat="1" x14ac:dyDescent="0.25">
      <c r="C471" s="180"/>
      <c r="G471" s="168"/>
      <c r="H471" s="168"/>
    </row>
    <row r="472" spans="3:8" s="172" customFormat="1" x14ac:dyDescent="0.25">
      <c r="C472" s="180"/>
      <c r="G472" s="168"/>
      <c r="H472" s="168"/>
    </row>
    <row r="473" spans="3:8" s="172" customFormat="1" x14ac:dyDescent="0.25">
      <c r="C473" s="180"/>
      <c r="G473" s="168"/>
      <c r="H473" s="168"/>
    </row>
    <row r="474" spans="3:8" s="172" customFormat="1" x14ac:dyDescent="0.25">
      <c r="C474" s="180"/>
      <c r="G474" s="168"/>
      <c r="H474" s="168"/>
    </row>
    <row r="475" spans="3:8" s="172" customFormat="1" x14ac:dyDescent="0.25">
      <c r="C475" s="180"/>
      <c r="G475" s="168"/>
      <c r="H475" s="168"/>
    </row>
    <row r="476" spans="3:8" s="172" customFormat="1" x14ac:dyDescent="0.25">
      <c r="C476" s="180"/>
      <c r="G476" s="168"/>
      <c r="H476" s="168"/>
    </row>
    <row r="477" spans="3:8" s="172" customFormat="1" x14ac:dyDescent="0.25">
      <c r="C477" s="180"/>
      <c r="G477" s="168"/>
      <c r="H477" s="168"/>
    </row>
    <row r="478" spans="3:8" s="172" customFormat="1" x14ac:dyDescent="0.25">
      <c r="C478" s="180"/>
      <c r="G478" s="168"/>
      <c r="H478" s="168"/>
    </row>
    <row r="479" spans="3:8" s="172" customFormat="1" x14ac:dyDescent="0.25">
      <c r="C479" s="180"/>
      <c r="G479" s="168"/>
      <c r="H479" s="168"/>
    </row>
    <row r="480" spans="3:8" s="172" customFormat="1" x14ac:dyDescent="0.25">
      <c r="C480" s="180"/>
      <c r="G480" s="168"/>
      <c r="H480" s="168"/>
    </row>
    <row r="481" spans="3:8" s="172" customFormat="1" x14ac:dyDescent="0.25">
      <c r="C481" s="180"/>
      <c r="G481" s="168"/>
      <c r="H481" s="168"/>
    </row>
    <row r="482" spans="3:8" s="172" customFormat="1" x14ac:dyDescent="0.25">
      <c r="C482" s="180"/>
      <c r="G482" s="168"/>
      <c r="H482" s="168"/>
    </row>
    <row r="483" spans="3:8" s="172" customFormat="1" x14ac:dyDescent="0.25">
      <c r="C483" s="180"/>
      <c r="G483" s="168"/>
      <c r="H483" s="168"/>
    </row>
    <row r="484" spans="3:8" s="172" customFormat="1" x14ac:dyDescent="0.25">
      <c r="C484" s="180"/>
      <c r="G484" s="168"/>
      <c r="H484" s="168"/>
    </row>
    <row r="485" spans="3:8" s="172" customFormat="1" x14ac:dyDescent="0.25">
      <c r="C485" s="180"/>
      <c r="G485" s="168"/>
      <c r="H485" s="168"/>
    </row>
    <row r="486" spans="3:8" s="172" customFormat="1" x14ac:dyDescent="0.25">
      <c r="C486" s="180"/>
      <c r="G486" s="168"/>
      <c r="H486" s="168"/>
    </row>
    <row r="487" spans="3:8" s="172" customFormat="1" x14ac:dyDescent="0.25">
      <c r="C487" s="180"/>
      <c r="G487" s="168"/>
      <c r="H487" s="168"/>
    </row>
    <row r="488" spans="3:8" s="172" customFormat="1" x14ac:dyDescent="0.25">
      <c r="C488" s="180"/>
      <c r="G488" s="168"/>
      <c r="H488" s="168"/>
    </row>
    <row r="489" spans="3:8" s="172" customFormat="1" x14ac:dyDescent="0.25">
      <c r="C489" s="180"/>
      <c r="G489" s="168"/>
      <c r="H489" s="168"/>
    </row>
    <row r="490" spans="3:8" s="172" customFormat="1" x14ac:dyDescent="0.25">
      <c r="C490" s="180"/>
      <c r="G490" s="168"/>
      <c r="H490" s="168"/>
    </row>
    <row r="491" spans="3:8" s="172" customFormat="1" x14ac:dyDescent="0.25">
      <c r="C491" s="180"/>
      <c r="G491" s="168"/>
      <c r="H491" s="168"/>
    </row>
    <row r="492" spans="3:8" s="172" customFormat="1" x14ac:dyDescent="0.25">
      <c r="C492" s="180"/>
      <c r="G492" s="168"/>
      <c r="H492" s="168"/>
    </row>
    <row r="493" spans="3:8" s="172" customFormat="1" x14ac:dyDescent="0.25">
      <c r="C493" s="180"/>
      <c r="G493" s="168"/>
      <c r="H493" s="168"/>
    </row>
    <row r="494" spans="3:8" s="172" customFormat="1" x14ac:dyDescent="0.25">
      <c r="C494" s="180"/>
      <c r="G494" s="168"/>
      <c r="H494" s="168"/>
    </row>
    <row r="495" spans="3:8" s="172" customFormat="1" x14ac:dyDescent="0.25">
      <c r="C495" s="180"/>
      <c r="G495" s="168"/>
      <c r="H495" s="168"/>
    </row>
    <row r="496" spans="3:8" s="172" customFormat="1" x14ac:dyDescent="0.25">
      <c r="C496" s="180"/>
      <c r="G496" s="168"/>
      <c r="H496" s="168"/>
    </row>
    <row r="497" spans="3:8" s="172" customFormat="1" x14ac:dyDescent="0.25">
      <c r="C497" s="180"/>
      <c r="G497" s="168"/>
      <c r="H497" s="168"/>
    </row>
    <row r="498" spans="3:8" s="172" customFormat="1" x14ac:dyDescent="0.25">
      <c r="C498" s="180"/>
      <c r="G498" s="168"/>
      <c r="H498" s="168"/>
    </row>
    <row r="499" spans="3:8" s="172" customFormat="1" x14ac:dyDescent="0.25">
      <c r="C499" s="180"/>
      <c r="G499" s="168"/>
      <c r="H499" s="168"/>
    </row>
    <row r="500" spans="3:8" s="172" customFormat="1" x14ac:dyDescent="0.25">
      <c r="C500" s="180"/>
      <c r="G500" s="168"/>
      <c r="H500" s="168"/>
    </row>
    <row r="501" spans="3:8" s="172" customFormat="1" x14ac:dyDescent="0.25">
      <c r="C501" s="180"/>
      <c r="G501" s="168"/>
      <c r="H501" s="168"/>
    </row>
    <row r="502" spans="3:8" s="172" customFormat="1" x14ac:dyDescent="0.25">
      <c r="C502" s="180"/>
      <c r="G502" s="168"/>
      <c r="H502" s="168"/>
    </row>
    <row r="503" spans="3:8" s="172" customFormat="1" x14ac:dyDescent="0.25">
      <c r="C503" s="180"/>
      <c r="G503" s="168"/>
      <c r="H503" s="168"/>
    </row>
    <row r="504" spans="3:8" s="172" customFormat="1" x14ac:dyDescent="0.25">
      <c r="C504" s="180"/>
      <c r="G504" s="168"/>
      <c r="H504" s="168"/>
    </row>
    <row r="505" spans="3:8" s="172" customFormat="1" x14ac:dyDescent="0.25">
      <c r="C505" s="180"/>
      <c r="G505" s="168"/>
      <c r="H505" s="168"/>
    </row>
    <row r="506" spans="3:8" s="172" customFormat="1" x14ac:dyDescent="0.25">
      <c r="C506" s="180"/>
      <c r="G506" s="168"/>
      <c r="H506" s="168"/>
    </row>
    <row r="507" spans="3:8" s="172" customFormat="1" x14ac:dyDescent="0.25">
      <c r="C507" s="180"/>
      <c r="G507" s="168"/>
      <c r="H507" s="168"/>
    </row>
    <row r="508" spans="3:8" s="172" customFormat="1" x14ac:dyDescent="0.25">
      <c r="C508" s="180"/>
      <c r="G508" s="168"/>
      <c r="H508" s="168"/>
    </row>
    <row r="509" spans="3:8" s="172" customFormat="1" x14ac:dyDescent="0.25">
      <c r="C509" s="180"/>
      <c r="G509" s="168"/>
      <c r="H509" s="168"/>
    </row>
    <row r="510" spans="3:8" s="172" customFormat="1" x14ac:dyDescent="0.25">
      <c r="C510" s="180"/>
      <c r="G510" s="168"/>
      <c r="H510" s="168"/>
    </row>
    <row r="511" spans="3:8" s="172" customFormat="1" x14ac:dyDescent="0.25">
      <c r="C511" s="180"/>
      <c r="G511" s="168"/>
      <c r="H511" s="168"/>
    </row>
    <row r="512" spans="3:8" s="172" customFormat="1" x14ac:dyDescent="0.25">
      <c r="C512" s="180"/>
      <c r="G512" s="168"/>
      <c r="H512" s="168"/>
    </row>
    <row r="513" spans="3:8" s="172" customFormat="1" x14ac:dyDescent="0.25">
      <c r="C513" s="180"/>
      <c r="G513" s="168"/>
      <c r="H513" s="168"/>
    </row>
    <row r="514" spans="3:8" s="172" customFormat="1" x14ac:dyDescent="0.25">
      <c r="C514" s="180"/>
      <c r="G514" s="168"/>
      <c r="H514" s="168"/>
    </row>
    <row r="515" spans="3:8" s="172" customFormat="1" x14ac:dyDescent="0.25">
      <c r="C515" s="180"/>
      <c r="G515" s="168"/>
      <c r="H515" s="168"/>
    </row>
    <row r="516" spans="3:8" s="172" customFormat="1" x14ac:dyDescent="0.25">
      <c r="C516" s="180"/>
      <c r="G516" s="168"/>
      <c r="H516" s="168"/>
    </row>
    <row r="517" spans="3:8" s="172" customFormat="1" x14ac:dyDescent="0.25">
      <c r="C517" s="180"/>
      <c r="G517" s="168"/>
      <c r="H517" s="168"/>
    </row>
    <row r="518" spans="3:8" s="172" customFormat="1" x14ac:dyDescent="0.25">
      <c r="C518" s="180"/>
      <c r="G518" s="168"/>
      <c r="H518" s="168"/>
    </row>
    <row r="519" spans="3:8" s="172" customFormat="1" x14ac:dyDescent="0.25">
      <c r="C519" s="180"/>
      <c r="G519" s="168"/>
      <c r="H519" s="168"/>
    </row>
    <row r="520" spans="3:8" s="172" customFormat="1" x14ac:dyDescent="0.25">
      <c r="C520" s="180"/>
      <c r="G520" s="168"/>
      <c r="H520" s="168"/>
    </row>
    <row r="521" spans="3:8" s="172" customFormat="1" x14ac:dyDescent="0.25">
      <c r="C521" s="180"/>
      <c r="G521" s="168"/>
      <c r="H521" s="168"/>
    </row>
    <row r="522" spans="3:8" s="172" customFormat="1" x14ac:dyDescent="0.25">
      <c r="C522" s="180"/>
      <c r="G522" s="168"/>
      <c r="H522" s="168"/>
    </row>
    <row r="523" spans="3:8" s="172" customFormat="1" x14ac:dyDescent="0.25">
      <c r="C523" s="180"/>
      <c r="G523" s="168"/>
      <c r="H523" s="168"/>
    </row>
    <row r="524" spans="3:8" s="172" customFormat="1" x14ac:dyDescent="0.25">
      <c r="C524" s="180"/>
      <c r="G524" s="168"/>
      <c r="H524" s="168"/>
    </row>
    <row r="525" spans="3:8" s="172" customFormat="1" x14ac:dyDescent="0.25">
      <c r="C525" s="180"/>
      <c r="G525" s="168"/>
      <c r="H525" s="168"/>
    </row>
    <row r="526" spans="3:8" s="172" customFormat="1" x14ac:dyDescent="0.25">
      <c r="C526" s="180"/>
      <c r="G526" s="168"/>
      <c r="H526" s="168"/>
    </row>
    <row r="527" spans="3:8" s="172" customFormat="1" x14ac:dyDescent="0.25">
      <c r="C527" s="180"/>
      <c r="G527" s="168"/>
      <c r="H527" s="168"/>
    </row>
    <row r="528" spans="3:8" s="172" customFormat="1" x14ac:dyDescent="0.25">
      <c r="C528" s="180"/>
      <c r="G528" s="168"/>
      <c r="H528" s="168"/>
    </row>
    <row r="529" spans="3:8" s="172" customFormat="1" x14ac:dyDescent="0.25">
      <c r="C529" s="180"/>
      <c r="G529" s="168"/>
      <c r="H529" s="168"/>
    </row>
    <row r="530" spans="3:8" s="172" customFormat="1" x14ac:dyDescent="0.25">
      <c r="C530" s="180"/>
      <c r="G530" s="168"/>
      <c r="H530" s="168"/>
    </row>
    <row r="531" spans="3:8" s="172" customFormat="1" x14ac:dyDescent="0.25">
      <c r="C531" s="180"/>
      <c r="G531" s="168"/>
      <c r="H531" s="168"/>
    </row>
    <row r="532" spans="3:8" s="172" customFormat="1" x14ac:dyDescent="0.25">
      <c r="C532" s="180"/>
      <c r="G532" s="168"/>
      <c r="H532" s="168"/>
    </row>
    <row r="533" spans="3:8" s="172" customFormat="1" x14ac:dyDescent="0.25">
      <c r="C533" s="180"/>
      <c r="G533" s="168"/>
      <c r="H533" s="168"/>
    </row>
    <row r="534" spans="3:8" s="172" customFormat="1" x14ac:dyDescent="0.25">
      <c r="C534" s="180"/>
      <c r="G534" s="168"/>
      <c r="H534" s="168"/>
    </row>
    <row r="535" spans="3:8" s="172" customFormat="1" x14ac:dyDescent="0.25">
      <c r="C535" s="180"/>
      <c r="G535" s="168"/>
      <c r="H535" s="168"/>
    </row>
    <row r="536" spans="3:8" s="172" customFormat="1" x14ac:dyDescent="0.25">
      <c r="C536" s="180"/>
      <c r="G536" s="168"/>
      <c r="H536" s="168"/>
    </row>
    <row r="537" spans="3:8" s="172" customFormat="1" x14ac:dyDescent="0.25">
      <c r="C537" s="180"/>
      <c r="G537" s="168"/>
      <c r="H537" s="168"/>
    </row>
    <row r="538" spans="3:8" s="172" customFormat="1" x14ac:dyDescent="0.25">
      <c r="C538" s="180"/>
      <c r="G538" s="168"/>
      <c r="H538" s="168"/>
    </row>
    <row r="539" spans="3:8" s="172" customFormat="1" x14ac:dyDescent="0.25">
      <c r="C539" s="180"/>
      <c r="G539" s="168"/>
      <c r="H539" s="168"/>
    </row>
    <row r="540" spans="3:8" s="172" customFormat="1" x14ac:dyDescent="0.25">
      <c r="C540" s="180"/>
      <c r="G540" s="168"/>
      <c r="H540" s="168"/>
    </row>
    <row r="541" spans="3:8" s="172" customFormat="1" x14ac:dyDescent="0.25">
      <c r="C541" s="180"/>
      <c r="G541" s="168"/>
      <c r="H541" s="168"/>
    </row>
    <row r="542" spans="3:8" s="172" customFormat="1" x14ac:dyDescent="0.25">
      <c r="C542" s="180"/>
      <c r="G542" s="168"/>
      <c r="H542" s="168"/>
    </row>
    <row r="543" spans="3:8" s="172" customFormat="1" x14ac:dyDescent="0.25">
      <c r="C543" s="180"/>
      <c r="G543" s="168"/>
      <c r="H543" s="168"/>
    </row>
    <row r="544" spans="3:8" s="172" customFormat="1" x14ac:dyDescent="0.25">
      <c r="C544" s="180"/>
      <c r="G544" s="168"/>
      <c r="H544" s="168"/>
    </row>
    <row r="545" spans="3:8" s="172" customFormat="1" x14ac:dyDescent="0.25">
      <c r="C545" s="180"/>
      <c r="G545" s="168"/>
      <c r="H545" s="168"/>
    </row>
    <row r="546" spans="3:8" s="172" customFormat="1" x14ac:dyDescent="0.25">
      <c r="C546" s="180"/>
      <c r="G546" s="168"/>
      <c r="H546" s="168"/>
    </row>
    <row r="547" spans="3:8" s="172" customFormat="1" x14ac:dyDescent="0.25">
      <c r="C547" s="180"/>
      <c r="G547" s="168"/>
      <c r="H547" s="168"/>
    </row>
    <row r="548" spans="3:8" s="172" customFormat="1" x14ac:dyDescent="0.25">
      <c r="C548" s="180"/>
      <c r="G548" s="168"/>
      <c r="H548" s="168"/>
    </row>
    <row r="549" spans="3:8" s="172" customFormat="1" x14ac:dyDescent="0.25">
      <c r="C549" s="180"/>
      <c r="G549" s="168"/>
      <c r="H549" s="168"/>
    </row>
    <row r="550" spans="3:8" s="172" customFormat="1" x14ac:dyDescent="0.25">
      <c r="C550" s="180"/>
      <c r="G550" s="168"/>
      <c r="H550" s="168"/>
    </row>
    <row r="551" spans="3:8" s="172" customFormat="1" x14ac:dyDescent="0.25">
      <c r="C551" s="180"/>
      <c r="G551" s="168"/>
      <c r="H551" s="168"/>
    </row>
    <row r="552" spans="3:8" s="172" customFormat="1" x14ac:dyDescent="0.25">
      <c r="C552" s="180"/>
      <c r="G552" s="168"/>
      <c r="H552" s="168"/>
    </row>
    <row r="553" spans="3:8" s="172" customFormat="1" x14ac:dyDescent="0.25">
      <c r="C553" s="180"/>
      <c r="G553" s="168"/>
      <c r="H553" s="168"/>
    </row>
    <row r="554" spans="3:8" s="172" customFormat="1" x14ac:dyDescent="0.25">
      <c r="C554" s="180"/>
      <c r="G554" s="168"/>
      <c r="H554" s="168"/>
    </row>
    <row r="555" spans="3:8" s="172" customFormat="1" x14ac:dyDescent="0.25">
      <c r="C555" s="180"/>
      <c r="G555" s="168"/>
      <c r="H555" s="168"/>
    </row>
    <row r="556" spans="3:8" s="172" customFormat="1" x14ac:dyDescent="0.25">
      <c r="C556" s="180"/>
      <c r="G556" s="168"/>
      <c r="H556" s="168"/>
    </row>
    <row r="557" spans="3:8" s="172" customFormat="1" x14ac:dyDescent="0.25">
      <c r="C557" s="180"/>
      <c r="G557" s="168"/>
      <c r="H557" s="168"/>
    </row>
    <row r="558" spans="3:8" s="172" customFormat="1" x14ac:dyDescent="0.25">
      <c r="C558" s="180"/>
      <c r="G558" s="168"/>
      <c r="H558" s="168"/>
    </row>
    <row r="559" spans="3:8" s="172" customFormat="1" x14ac:dyDescent="0.25">
      <c r="C559" s="180"/>
      <c r="G559" s="168"/>
      <c r="H559" s="168"/>
    </row>
    <row r="560" spans="3:8" s="172" customFormat="1" x14ac:dyDescent="0.25">
      <c r="C560" s="180"/>
      <c r="G560" s="168"/>
      <c r="H560" s="168"/>
    </row>
    <row r="561" spans="3:8" s="172" customFormat="1" x14ac:dyDescent="0.25">
      <c r="C561" s="180"/>
      <c r="G561" s="168"/>
      <c r="H561" s="168"/>
    </row>
    <row r="562" spans="3:8" s="172" customFormat="1" x14ac:dyDescent="0.25">
      <c r="C562" s="180"/>
      <c r="G562" s="168"/>
      <c r="H562" s="168"/>
    </row>
    <row r="563" spans="3:8" s="172" customFormat="1" x14ac:dyDescent="0.25">
      <c r="C563" s="180"/>
      <c r="G563" s="168"/>
      <c r="H563" s="168"/>
    </row>
    <row r="564" spans="3:8" s="172" customFormat="1" x14ac:dyDescent="0.25">
      <c r="C564" s="180"/>
      <c r="G564" s="168"/>
      <c r="H564" s="168"/>
    </row>
    <row r="565" spans="3:8" s="172" customFormat="1" x14ac:dyDescent="0.25">
      <c r="C565" s="180"/>
      <c r="G565" s="168"/>
      <c r="H565" s="168"/>
    </row>
    <row r="566" spans="3:8" s="172" customFormat="1" x14ac:dyDescent="0.25">
      <c r="C566" s="180"/>
      <c r="G566" s="168"/>
      <c r="H566" s="168"/>
    </row>
    <row r="567" spans="3:8" s="172" customFormat="1" x14ac:dyDescent="0.25">
      <c r="C567" s="180"/>
      <c r="G567" s="168"/>
      <c r="H567" s="168"/>
    </row>
    <row r="568" spans="3:8" s="172" customFormat="1" x14ac:dyDescent="0.25">
      <c r="C568" s="180"/>
      <c r="G568" s="168"/>
      <c r="H568" s="168"/>
    </row>
    <row r="569" spans="3:8" s="172" customFormat="1" x14ac:dyDescent="0.25">
      <c r="C569" s="180"/>
      <c r="G569" s="168"/>
      <c r="H569" s="168"/>
    </row>
    <row r="570" spans="3:8" s="172" customFormat="1" x14ac:dyDescent="0.25">
      <c r="C570" s="180"/>
      <c r="G570" s="168"/>
      <c r="H570" s="168"/>
    </row>
    <row r="571" spans="3:8" s="172" customFormat="1" x14ac:dyDescent="0.25">
      <c r="C571" s="180"/>
      <c r="G571" s="168"/>
      <c r="H571" s="168"/>
    </row>
    <row r="572" spans="3:8" s="172" customFormat="1" x14ac:dyDescent="0.25">
      <c r="C572" s="180"/>
      <c r="G572" s="168"/>
      <c r="H572" s="168"/>
    </row>
    <row r="573" spans="3:8" s="172" customFormat="1" x14ac:dyDescent="0.25">
      <c r="C573" s="180"/>
      <c r="G573" s="168"/>
      <c r="H573" s="168"/>
    </row>
    <row r="574" spans="3:8" s="172" customFormat="1" x14ac:dyDescent="0.25">
      <c r="C574" s="180"/>
      <c r="G574" s="168"/>
      <c r="H574" s="168"/>
    </row>
    <row r="575" spans="3:8" s="172" customFormat="1" x14ac:dyDescent="0.25">
      <c r="C575" s="180"/>
      <c r="G575" s="168"/>
      <c r="H575" s="168"/>
    </row>
    <row r="576" spans="3:8" s="172" customFormat="1" x14ac:dyDescent="0.25">
      <c r="C576" s="180"/>
      <c r="G576" s="168"/>
      <c r="H576" s="168"/>
    </row>
    <row r="577" spans="3:8" s="172" customFormat="1" x14ac:dyDescent="0.25">
      <c r="C577" s="180"/>
      <c r="G577" s="168"/>
      <c r="H577" s="168"/>
    </row>
    <row r="578" spans="3:8" s="172" customFormat="1" x14ac:dyDescent="0.25">
      <c r="C578" s="180"/>
      <c r="G578" s="168"/>
      <c r="H578" s="168"/>
    </row>
    <row r="579" spans="3:8" s="172" customFormat="1" x14ac:dyDescent="0.25">
      <c r="C579" s="180"/>
      <c r="G579" s="168"/>
      <c r="H579" s="168"/>
    </row>
    <row r="580" spans="3:8" s="172" customFormat="1" x14ac:dyDescent="0.25">
      <c r="C580" s="180"/>
      <c r="G580" s="168"/>
      <c r="H580" s="168"/>
    </row>
    <row r="581" spans="3:8" s="172" customFormat="1" x14ac:dyDescent="0.25">
      <c r="C581" s="180"/>
      <c r="G581" s="168"/>
      <c r="H581" s="168"/>
    </row>
    <row r="582" spans="3:8" s="172" customFormat="1" x14ac:dyDescent="0.25">
      <c r="C582" s="180"/>
      <c r="G582" s="168"/>
      <c r="H582" s="168"/>
    </row>
    <row r="583" spans="3:8" s="172" customFormat="1" x14ac:dyDescent="0.25">
      <c r="C583" s="180"/>
      <c r="G583" s="168"/>
      <c r="H583" s="168"/>
    </row>
    <row r="584" spans="3:8" s="172" customFormat="1" x14ac:dyDescent="0.25">
      <c r="C584" s="180"/>
      <c r="G584" s="168"/>
      <c r="H584" s="168"/>
    </row>
    <row r="585" spans="3:8" s="172" customFormat="1" x14ac:dyDescent="0.25">
      <c r="C585" s="180"/>
      <c r="G585" s="168"/>
      <c r="H585" s="168"/>
    </row>
    <row r="586" spans="3:8" s="172" customFormat="1" x14ac:dyDescent="0.25">
      <c r="C586" s="180"/>
      <c r="G586" s="168"/>
      <c r="H586" s="168"/>
    </row>
    <row r="587" spans="3:8" s="172" customFormat="1" x14ac:dyDescent="0.25">
      <c r="C587" s="180"/>
      <c r="G587" s="168"/>
      <c r="H587" s="168"/>
    </row>
    <row r="588" spans="3:8" s="172" customFormat="1" x14ac:dyDescent="0.25">
      <c r="C588" s="180"/>
      <c r="G588" s="168"/>
      <c r="H588" s="168"/>
    </row>
    <row r="589" spans="3:8" s="172" customFormat="1" x14ac:dyDescent="0.25">
      <c r="C589" s="180"/>
      <c r="G589" s="168"/>
      <c r="H589" s="168"/>
    </row>
    <row r="590" spans="3:8" s="172" customFormat="1" x14ac:dyDescent="0.25">
      <c r="C590" s="180"/>
      <c r="G590" s="168"/>
      <c r="H590" s="168"/>
    </row>
    <row r="591" spans="3:8" s="172" customFormat="1" x14ac:dyDescent="0.25">
      <c r="C591" s="180"/>
      <c r="G591" s="168"/>
      <c r="H591" s="168"/>
    </row>
    <row r="592" spans="3:8" s="172" customFormat="1" x14ac:dyDescent="0.25">
      <c r="C592" s="180"/>
      <c r="G592" s="168"/>
      <c r="H592" s="168"/>
    </row>
    <row r="593" spans="3:8" s="172" customFormat="1" x14ac:dyDescent="0.25">
      <c r="C593" s="180"/>
      <c r="G593" s="168"/>
      <c r="H593" s="168"/>
    </row>
    <row r="594" spans="3:8" s="172" customFormat="1" x14ac:dyDescent="0.25">
      <c r="C594" s="180"/>
      <c r="G594" s="168"/>
      <c r="H594" s="168"/>
    </row>
    <row r="595" spans="3:8" s="172" customFormat="1" x14ac:dyDescent="0.25">
      <c r="C595" s="180"/>
      <c r="G595" s="168"/>
      <c r="H595" s="168"/>
    </row>
    <row r="596" spans="3:8" s="172" customFormat="1" x14ac:dyDescent="0.25">
      <c r="C596" s="180"/>
      <c r="G596" s="168"/>
      <c r="H596" s="168"/>
    </row>
    <row r="597" spans="3:8" s="172" customFormat="1" x14ac:dyDescent="0.25">
      <c r="C597" s="180"/>
      <c r="G597" s="168"/>
      <c r="H597" s="168"/>
    </row>
    <row r="598" spans="3:8" s="172" customFormat="1" x14ac:dyDescent="0.25">
      <c r="C598" s="180"/>
      <c r="G598" s="168"/>
      <c r="H598" s="168"/>
    </row>
    <row r="599" spans="3:8" s="172" customFormat="1" x14ac:dyDescent="0.25">
      <c r="C599" s="180"/>
      <c r="G599" s="168"/>
      <c r="H599" s="168"/>
    </row>
    <row r="600" spans="3:8" s="172" customFormat="1" x14ac:dyDescent="0.25">
      <c r="C600" s="180"/>
      <c r="G600" s="168"/>
      <c r="H600" s="168"/>
    </row>
    <row r="601" spans="3:8" s="172" customFormat="1" x14ac:dyDescent="0.25">
      <c r="C601" s="180"/>
      <c r="G601" s="168"/>
      <c r="H601" s="168"/>
    </row>
    <row r="602" spans="3:8" s="172" customFormat="1" x14ac:dyDescent="0.25">
      <c r="C602" s="180"/>
      <c r="G602" s="168"/>
      <c r="H602" s="168"/>
    </row>
    <row r="603" spans="3:8" s="172" customFormat="1" x14ac:dyDescent="0.25">
      <c r="C603" s="180"/>
      <c r="G603" s="168"/>
      <c r="H603" s="168"/>
    </row>
    <row r="604" spans="3:8" s="172" customFormat="1" x14ac:dyDescent="0.25">
      <c r="C604" s="180"/>
      <c r="G604" s="168"/>
      <c r="H604" s="168"/>
    </row>
    <row r="605" spans="3:8" s="172" customFormat="1" x14ac:dyDescent="0.25">
      <c r="C605" s="180"/>
      <c r="G605" s="168"/>
      <c r="H605" s="168"/>
    </row>
    <row r="606" spans="3:8" s="172" customFormat="1" x14ac:dyDescent="0.25">
      <c r="C606" s="180"/>
      <c r="G606" s="168"/>
      <c r="H606" s="168"/>
    </row>
    <row r="607" spans="3:8" s="172" customFormat="1" x14ac:dyDescent="0.25">
      <c r="C607" s="180"/>
      <c r="G607" s="168"/>
      <c r="H607" s="168"/>
    </row>
    <row r="608" spans="3:8" s="172" customFormat="1" x14ac:dyDescent="0.25">
      <c r="C608" s="180"/>
      <c r="G608" s="168"/>
      <c r="H608" s="168"/>
    </row>
    <row r="609" spans="3:8" s="172" customFormat="1" x14ac:dyDescent="0.25">
      <c r="C609" s="180"/>
      <c r="G609" s="168"/>
      <c r="H609" s="168"/>
    </row>
    <row r="610" spans="3:8" s="172" customFormat="1" x14ac:dyDescent="0.25">
      <c r="C610" s="180"/>
      <c r="G610" s="168"/>
      <c r="H610" s="168"/>
    </row>
    <row r="611" spans="3:8" s="172" customFormat="1" x14ac:dyDescent="0.25">
      <c r="C611" s="180"/>
      <c r="G611" s="168"/>
      <c r="H611" s="168"/>
    </row>
    <row r="612" spans="3:8" s="172" customFormat="1" x14ac:dyDescent="0.25">
      <c r="C612" s="180"/>
      <c r="G612" s="168"/>
      <c r="H612" s="168"/>
    </row>
    <row r="613" spans="3:8" s="172" customFormat="1" x14ac:dyDescent="0.25">
      <c r="C613" s="180"/>
      <c r="G613" s="168"/>
      <c r="H613" s="168"/>
    </row>
    <row r="614" spans="3:8" s="172" customFormat="1" x14ac:dyDescent="0.25">
      <c r="C614" s="180"/>
      <c r="G614" s="168"/>
      <c r="H614" s="168"/>
    </row>
    <row r="615" spans="3:8" s="172" customFormat="1" x14ac:dyDescent="0.25">
      <c r="C615" s="180"/>
      <c r="G615" s="168"/>
      <c r="H615" s="168"/>
    </row>
    <row r="616" spans="3:8" s="172" customFormat="1" x14ac:dyDescent="0.25">
      <c r="C616" s="180"/>
      <c r="G616" s="168"/>
      <c r="H616" s="168"/>
    </row>
    <row r="617" spans="3:8" s="172" customFormat="1" x14ac:dyDescent="0.25">
      <c r="C617" s="180"/>
      <c r="G617" s="168"/>
      <c r="H617" s="168"/>
    </row>
    <row r="618" spans="3:8" s="172" customFormat="1" x14ac:dyDescent="0.25">
      <c r="C618" s="180"/>
      <c r="G618" s="168"/>
      <c r="H618" s="168"/>
    </row>
    <row r="619" spans="3:8" s="172" customFormat="1" x14ac:dyDescent="0.25">
      <c r="C619" s="180"/>
      <c r="G619" s="168"/>
      <c r="H619" s="168"/>
    </row>
    <row r="620" spans="3:8" s="172" customFormat="1" x14ac:dyDescent="0.25">
      <c r="C620" s="180"/>
      <c r="G620" s="168"/>
      <c r="H620" s="168"/>
    </row>
    <row r="621" spans="3:8" s="172" customFormat="1" x14ac:dyDescent="0.25">
      <c r="C621" s="180"/>
      <c r="G621" s="168"/>
      <c r="H621" s="168"/>
    </row>
    <row r="622" spans="3:8" s="172" customFormat="1" x14ac:dyDescent="0.25">
      <c r="C622" s="180"/>
      <c r="G622" s="168"/>
      <c r="H622" s="168"/>
    </row>
    <row r="623" spans="3:8" s="172" customFormat="1" x14ac:dyDescent="0.25">
      <c r="C623" s="180"/>
      <c r="G623" s="168"/>
      <c r="H623" s="168"/>
    </row>
    <row r="624" spans="3:8" s="172" customFormat="1" x14ac:dyDescent="0.25">
      <c r="C624" s="180"/>
      <c r="G624" s="168"/>
      <c r="H624" s="168"/>
    </row>
    <row r="625" spans="3:8" s="172" customFormat="1" x14ac:dyDescent="0.25">
      <c r="C625" s="180"/>
      <c r="G625" s="168"/>
      <c r="H625" s="168"/>
    </row>
    <row r="626" spans="3:8" s="172" customFormat="1" x14ac:dyDescent="0.25">
      <c r="C626" s="180"/>
      <c r="G626" s="168"/>
      <c r="H626" s="168"/>
    </row>
    <row r="627" spans="3:8" s="172" customFormat="1" x14ac:dyDescent="0.25">
      <c r="C627" s="180"/>
      <c r="G627" s="168"/>
      <c r="H627" s="168"/>
    </row>
    <row r="628" spans="3:8" s="172" customFormat="1" x14ac:dyDescent="0.25">
      <c r="C628" s="180"/>
      <c r="G628" s="168"/>
      <c r="H628" s="168"/>
    </row>
    <row r="629" spans="3:8" s="172" customFormat="1" x14ac:dyDescent="0.25">
      <c r="C629" s="180"/>
      <c r="G629" s="168"/>
      <c r="H629" s="168"/>
    </row>
    <row r="630" spans="3:8" s="172" customFormat="1" x14ac:dyDescent="0.25">
      <c r="C630" s="180"/>
      <c r="G630" s="168"/>
      <c r="H630" s="168"/>
    </row>
    <row r="631" spans="3:8" s="172" customFormat="1" x14ac:dyDescent="0.25">
      <c r="C631" s="180"/>
      <c r="G631" s="168"/>
      <c r="H631" s="168"/>
    </row>
    <row r="632" spans="3:8" s="172" customFormat="1" x14ac:dyDescent="0.25">
      <c r="C632" s="180"/>
      <c r="G632" s="168"/>
      <c r="H632" s="168"/>
    </row>
    <row r="633" spans="3:8" s="172" customFormat="1" x14ac:dyDescent="0.25">
      <c r="C633" s="180"/>
      <c r="G633" s="168"/>
      <c r="H633" s="168"/>
    </row>
    <row r="634" spans="3:8" s="172" customFormat="1" x14ac:dyDescent="0.25">
      <c r="C634" s="180"/>
      <c r="G634" s="168"/>
      <c r="H634" s="168"/>
    </row>
    <row r="635" spans="3:8" s="172" customFormat="1" x14ac:dyDescent="0.25">
      <c r="C635" s="180"/>
      <c r="G635" s="168"/>
      <c r="H635" s="168"/>
    </row>
    <row r="636" spans="3:8" s="172" customFormat="1" x14ac:dyDescent="0.25">
      <c r="C636" s="180"/>
      <c r="G636" s="168"/>
      <c r="H636" s="168"/>
    </row>
    <row r="637" spans="3:8" s="172" customFormat="1" x14ac:dyDescent="0.25">
      <c r="C637" s="180"/>
      <c r="G637" s="168"/>
      <c r="H637" s="168"/>
    </row>
    <row r="638" spans="3:8" s="172" customFormat="1" x14ac:dyDescent="0.25">
      <c r="C638" s="180"/>
      <c r="G638" s="168"/>
      <c r="H638" s="168"/>
    </row>
    <row r="639" spans="3:8" s="172" customFormat="1" x14ac:dyDescent="0.25">
      <c r="C639" s="180"/>
      <c r="G639" s="168"/>
      <c r="H639" s="168"/>
    </row>
    <row r="640" spans="3:8" s="172" customFormat="1" x14ac:dyDescent="0.25">
      <c r="C640" s="180"/>
      <c r="G640" s="168"/>
      <c r="H640" s="168"/>
    </row>
    <row r="641" spans="3:8" s="172" customFormat="1" x14ac:dyDescent="0.25">
      <c r="C641" s="180"/>
      <c r="G641" s="168"/>
      <c r="H641" s="168"/>
    </row>
    <row r="642" spans="3:8" s="172" customFormat="1" x14ac:dyDescent="0.25">
      <c r="C642" s="180"/>
      <c r="G642" s="168"/>
      <c r="H642" s="168"/>
    </row>
    <row r="643" spans="3:8" s="172" customFormat="1" x14ac:dyDescent="0.25">
      <c r="C643" s="180"/>
      <c r="G643" s="168"/>
      <c r="H643" s="168"/>
    </row>
    <row r="644" spans="3:8" s="172" customFormat="1" x14ac:dyDescent="0.25">
      <c r="C644" s="180"/>
      <c r="G644" s="168"/>
      <c r="H644" s="168"/>
    </row>
    <row r="645" spans="3:8" s="172" customFormat="1" x14ac:dyDescent="0.25">
      <c r="C645" s="180"/>
      <c r="G645" s="168"/>
      <c r="H645" s="168"/>
    </row>
    <row r="646" spans="3:8" s="172" customFormat="1" x14ac:dyDescent="0.25">
      <c r="C646" s="180"/>
      <c r="G646" s="168"/>
      <c r="H646" s="168"/>
    </row>
    <row r="647" spans="3:8" s="172" customFormat="1" x14ac:dyDescent="0.25">
      <c r="C647" s="180"/>
      <c r="G647" s="168"/>
      <c r="H647" s="168"/>
    </row>
    <row r="648" spans="3:8" s="172" customFormat="1" x14ac:dyDescent="0.25">
      <c r="C648" s="180"/>
      <c r="G648" s="168"/>
      <c r="H648" s="168"/>
    </row>
    <row r="649" spans="3:8" s="172" customFormat="1" x14ac:dyDescent="0.25">
      <c r="C649" s="180"/>
      <c r="G649" s="168"/>
      <c r="H649" s="168"/>
    </row>
    <row r="650" spans="3:8" s="172" customFormat="1" x14ac:dyDescent="0.25">
      <c r="C650" s="180"/>
      <c r="G650" s="168"/>
      <c r="H650" s="168"/>
    </row>
    <row r="651" spans="3:8" s="172" customFormat="1" x14ac:dyDescent="0.25">
      <c r="C651" s="180"/>
      <c r="G651" s="168"/>
      <c r="H651" s="168"/>
    </row>
    <row r="652" spans="3:8" s="172" customFormat="1" x14ac:dyDescent="0.25">
      <c r="C652" s="180"/>
      <c r="G652" s="168"/>
      <c r="H652" s="168"/>
    </row>
    <row r="653" spans="3:8" s="172" customFormat="1" x14ac:dyDescent="0.25">
      <c r="C653" s="180"/>
      <c r="G653" s="168"/>
      <c r="H653" s="168"/>
    </row>
    <row r="654" spans="3:8" s="172" customFormat="1" x14ac:dyDescent="0.25">
      <c r="C654" s="180"/>
      <c r="G654" s="168"/>
      <c r="H654" s="168"/>
    </row>
    <row r="655" spans="3:8" s="172" customFormat="1" x14ac:dyDescent="0.25">
      <c r="C655" s="180"/>
      <c r="G655" s="168"/>
      <c r="H655" s="168"/>
    </row>
    <row r="656" spans="3:8" s="172" customFormat="1" x14ac:dyDescent="0.25">
      <c r="C656" s="180"/>
      <c r="G656" s="168"/>
      <c r="H656" s="168"/>
    </row>
    <row r="657" spans="3:8" s="172" customFormat="1" x14ac:dyDescent="0.25">
      <c r="C657" s="180"/>
      <c r="G657" s="168"/>
      <c r="H657" s="168"/>
    </row>
    <row r="658" spans="3:8" s="172" customFormat="1" x14ac:dyDescent="0.25">
      <c r="C658" s="180"/>
      <c r="G658" s="168"/>
      <c r="H658" s="168"/>
    </row>
    <row r="659" spans="3:8" s="172" customFormat="1" x14ac:dyDescent="0.25">
      <c r="C659" s="180"/>
      <c r="G659" s="168"/>
      <c r="H659" s="168"/>
    </row>
    <row r="660" spans="3:8" s="172" customFormat="1" x14ac:dyDescent="0.25">
      <c r="C660" s="180"/>
      <c r="G660" s="168"/>
      <c r="H660" s="168"/>
    </row>
    <row r="661" spans="3:8" s="172" customFormat="1" x14ac:dyDescent="0.25">
      <c r="C661" s="180"/>
      <c r="G661" s="168"/>
      <c r="H661" s="168"/>
    </row>
    <row r="662" spans="3:8" s="172" customFormat="1" x14ac:dyDescent="0.25">
      <c r="C662" s="180"/>
      <c r="G662" s="168"/>
      <c r="H662" s="168"/>
    </row>
    <row r="663" spans="3:8" s="172" customFormat="1" x14ac:dyDescent="0.25">
      <c r="C663" s="180"/>
      <c r="G663" s="168"/>
      <c r="H663" s="168"/>
    </row>
    <row r="664" spans="3:8" s="172" customFormat="1" x14ac:dyDescent="0.25">
      <c r="C664" s="180"/>
      <c r="G664" s="168"/>
      <c r="H664" s="168"/>
    </row>
    <row r="665" spans="3:8" s="172" customFormat="1" x14ac:dyDescent="0.25">
      <c r="C665" s="180"/>
      <c r="G665" s="168"/>
      <c r="H665" s="168"/>
    </row>
    <row r="666" spans="3:8" s="172" customFormat="1" x14ac:dyDescent="0.25">
      <c r="C666" s="180"/>
      <c r="G666" s="168"/>
      <c r="H666" s="168"/>
    </row>
    <row r="667" spans="3:8" s="172" customFormat="1" x14ac:dyDescent="0.25">
      <c r="C667" s="180"/>
      <c r="G667" s="168"/>
      <c r="H667" s="168"/>
    </row>
    <row r="668" spans="3:8" s="172" customFormat="1" x14ac:dyDescent="0.25">
      <c r="C668" s="180"/>
      <c r="G668" s="168"/>
      <c r="H668" s="168"/>
    </row>
    <row r="669" spans="3:8" s="172" customFormat="1" x14ac:dyDescent="0.25">
      <c r="C669" s="180"/>
      <c r="G669" s="168"/>
      <c r="H669" s="168"/>
    </row>
    <row r="670" spans="3:8" s="172" customFormat="1" x14ac:dyDescent="0.25">
      <c r="C670" s="180"/>
      <c r="G670" s="168"/>
      <c r="H670" s="168"/>
    </row>
    <row r="671" spans="3:8" s="172" customFormat="1" x14ac:dyDescent="0.25">
      <c r="C671" s="180"/>
      <c r="G671" s="168"/>
      <c r="H671" s="168"/>
    </row>
    <row r="672" spans="3:8" s="172" customFormat="1" x14ac:dyDescent="0.25">
      <c r="C672" s="180"/>
      <c r="G672" s="168"/>
      <c r="H672" s="168"/>
    </row>
    <row r="673" spans="3:8" s="172" customFormat="1" x14ac:dyDescent="0.25">
      <c r="C673" s="180"/>
      <c r="G673" s="168"/>
      <c r="H673" s="168"/>
    </row>
    <row r="674" spans="3:8" s="172" customFormat="1" x14ac:dyDescent="0.25">
      <c r="C674" s="180"/>
      <c r="G674" s="168"/>
      <c r="H674" s="168"/>
    </row>
    <row r="675" spans="3:8" s="172" customFormat="1" x14ac:dyDescent="0.25">
      <c r="C675" s="180"/>
      <c r="G675" s="168"/>
      <c r="H675" s="168"/>
    </row>
    <row r="676" spans="3:8" s="172" customFormat="1" x14ac:dyDescent="0.25">
      <c r="C676" s="180"/>
      <c r="G676" s="168"/>
      <c r="H676" s="168"/>
    </row>
    <row r="677" spans="3:8" s="172" customFormat="1" x14ac:dyDescent="0.25">
      <c r="C677" s="180"/>
      <c r="G677" s="168"/>
      <c r="H677" s="168"/>
    </row>
    <row r="678" spans="3:8" s="172" customFormat="1" x14ac:dyDescent="0.25">
      <c r="C678" s="180"/>
      <c r="G678" s="168"/>
      <c r="H678" s="168"/>
    </row>
    <row r="679" spans="3:8" s="172" customFormat="1" x14ac:dyDescent="0.25">
      <c r="C679" s="180"/>
      <c r="G679" s="168"/>
      <c r="H679" s="168"/>
    </row>
    <row r="680" spans="3:8" s="172" customFormat="1" x14ac:dyDescent="0.25">
      <c r="C680" s="180"/>
      <c r="G680" s="168"/>
      <c r="H680" s="168"/>
    </row>
    <row r="681" spans="3:8" s="172" customFormat="1" x14ac:dyDescent="0.25">
      <c r="C681" s="180"/>
      <c r="G681" s="168"/>
      <c r="H681" s="168"/>
    </row>
    <row r="682" spans="3:8" s="172" customFormat="1" x14ac:dyDescent="0.25">
      <c r="C682" s="180"/>
      <c r="G682" s="168"/>
      <c r="H682" s="168"/>
    </row>
    <row r="683" spans="3:8" s="172" customFormat="1" x14ac:dyDescent="0.25">
      <c r="C683" s="180"/>
      <c r="G683" s="168"/>
      <c r="H683" s="168"/>
    </row>
    <row r="684" spans="3:8" s="172" customFormat="1" x14ac:dyDescent="0.25">
      <c r="C684" s="180"/>
      <c r="G684" s="168"/>
      <c r="H684" s="168"/>
    </row>
    <row r="685" spans="3:8" s="172" customFormat="1" x14ac:dyDescent="0.25">
      <c r="C685" s="180"/>
      <c r="G685" s="168"/>
      <c r="H685" s="168"/>
    </row>
    <row r="686" spans="3:8" s="172" customFormat="1" x14ac:dyDescent="0.25">
      <c r="C686" s="180"/>
      <c r="G686" s="168"/>
      <c r="H686" s="168"/>
    </row>
    <row r="687" spans="3:8" s="172" customFormat="1" x14ac:dyDescent="0.25">
      <c r="C687" s="180"/>
      <c r="G687" s="168"/>
      <c r="H687" s="168"/>
    </row>
    <row r="688" spans="3:8" s="172" customFormat="1" x14ac:dyDescent="0.25">
      <c r="C688" s="180"/>
      <c r="G688" s="168"/>
      <c r="H688" s="168"/>
    </row>
    <row r="689" spans="3:8" s="172" customFormat="1" x14ac:dyDescent="0.25">
      <c r="C689" s="180"/>
      <c r="G689" s="168"/>
      <c r="H689" s="168"/>
    </row>
    <row r="690" spans="3:8" s="172" customFormat="1" x14ac:dyDescent="0.25">
      <c r="C690" s="180"/>
      <c r="G690" s="168"/>
      <c r="H690" s="168"/>
    </row>
    <row r="691" spans="3:8" s="172" customFormat="1" x14ac:dyDescent="0.25">
      <c r="C691" s="180"/>
      <c r="G691" s="168"/>
      <c r="H691" s="168"/>
    </row>
    <row r="692" spans="3:8" s="172" customFormat="1" x14ac:dyDescent="0.25">
      <c r="C692" s="180"/>
      <c r="G692" s="168"/>
      <c r="H692" s="168"/>
    </row>
    <row r="693" spans="3:8" s="172" customFormat="1" x14ac:dyDescent="0.25">
      <c r="C693" s="180"/>
      <c r="G693" s="168"/>
      <c r="H693" s="168"/>
    </row>
    <row r="694" spans="3:8" s="172" customFormat="1" x14ac:dyDescent="0.25">
      <c r="C694" s="180"/>
      <c r="G694" s="168"/>
      <c r="H694" s="168"/>
    </row>
    <row r="695" spans="3:8" s="172" customFormat="1" x14ac:dyDescent="0.25">
      <c r="C695" s="180"/>
      <c r="G695" s="168"/>
      <c r="H695" s="168"/>
    </row>
    <row r="696" spans="3:8" s="172" customFormat="1" x14ac:dyDescent="0.25">
      <c r="C696" s="180"/>
      <c r="G696" s="168"/>
      <c r="H696" s="168"/>
    </row>
    <row r="697" spans="3:8" s="172" customFormat="1" x14ac:dyDescent="0.25">
      <c r="C697" s="180"/>
      <c r="G697" s="168"/>
      <c r="H697" s="168"/>
    </row>
    <row r="698" spans="3:8" s="172" customFormat="1" x14ac:dyDescent="0.25">
      <c r="C698" s="180"/>
      <c r="G698" s="168"/>
      <c r="H698" s="168"/>
    </row>
    <row r="699" spans="3:8" s="172" customFormat="1" x14ac:dyDescent="0.25">
      <c r="C699" s="180"/>
      <c r="G699" s="168"/>
      <c r="H699" s="168"/>
    </row>
    <row r="700" spans="3:8" s="172" customFormat="1" x14ac:dyDescent="0.25">
      <c r="C700" s="180"/>
      <c r="G700" s="168"/>
      <c r="H700" s="168"/>
    </row>
    <row r="701" spans="3:8" s="172" customFormat="1" x14ac:dyDescent="0.25">
      <c r="C701" s="180"/>
      <c r="G701" s="168"/>
      <c r="H701" s="168"/>
    </row>
    <row r="702" spans="3:8" s="172" customFormat="1" x14ac:dyDescent="0.25">
      <c r="C702" s="180"/>
      <c r="G702" s="168"/>
      <c r="H702" s="168"/>
    </row>
    <row r="703" spans="3:8" s="172" customFormat="1" x14ac:dyDescent="0.25">
      <c r="C703" s="180"/>
      <c r="G703" s="168"/>
      <c r="H703" s="168"/>
    </row>
    <row r="704" spans="3:8" s="172" customFormat="1" x14ac:dyDescent="0.25">
      <c r="C704" s="180"/>
      <c r="G704" s="168"/>
      <c r="H704" s="168"/>
    </row>
    <row r="705" spans="3:8" s="172" customFormat="1" x14ac:dyDescent="0.25">
      <c r="C705" s="180"/>
      <c r="G705" s="168"/>
      <c r="H705" s="168"/>
    </row>
    <row r="706" spans="3:8" s="172" customFormat="1" x14ac:dyDescent="0.25">
      <c r="C706" s="180"/>
      <c r="G706" s="168"/>
      <c r="H706" s="168"/>
    </row>
    <row r="707" spans="3:8" s="172" customFormat="1" x14ac:dyDescent="0.25">
      <c r="C707" s="180"/>
      <c r="G707" s="168"/>
      <c r="H707" s="168"/>
    </row>
    <row r="708" spans="3:8" s="172" customFormat="1" x14ac:dyDescent="0.25">
      <c r="C708" s="180"/>
      <c r="G708" s="168"/>
      <c r="H708" s="168"/>
    </row>
    <row r="709" spans="3:8" s="172" customFormat="1" x14ac:dyDescent="0.25">
      <c r="C709" s="180"/>
      <c r="G709" s="168"/>
      <c r="H709" s="168"/>
    </row>
    <row r="710" spans="3:8" s="172" customFormat="1" x14ac:dyDescent="0.25">
      <c r="C710" s="180"/>
      <c r="G710" s="168"/>
      <c r="H710" s="168"/>
    </row>
    <row r="711" spans="3:8" s="172" customFormat="1" x14ac:dyDescent="0.25">
      <c r="C711" s="180"/>
      <c r="G711" s="168"/>
      <c r="H711" s="168"/>
    </row>
    <row r="712" spans="3:8" s="172" customFormat="1" x14ac:dyDescent="0.25">
      <c r="C712" s="180"/>
      <c r="G712" s="168"/>
      <c r="H712" s="168"/>
    </row>
    <row r="713" spans="3:8" s="172" customFormat="1" x14ac:dyDescent="0.25">
      <c r="C713" s="180"/>
      <c r="G713" s="168"/>
      <c r="H713" s="168"/>
    </row>
    <row r="714" spans="3:8" s="172" customFormat="1" x14ac:dyDescent="0.25">
      <c r="C714" s="180"/>
      <c r="G714" s="168"/>
      <c r="H714" s="168"/>
    </row>
    <row r="715" spans="3:8" s="172" customFormat="1" x14ac:dyDescent="0.25">
      <c r="C715" s="180"/>
      <c r="G715" s="168"/>
      <c r="H715" s="168"/>
    </row>
    <row r="716" spans="3:8" s="172" customFormat="1" x14ac:dyDescent="0.25">
      <c r="C716" s="180"/>
      <c r="G716" s="168"/>
      <c r="H716" s="168"/>
    </row>
    <row r="717" spans="3:8" s="172" customFormat="1" x14ac:dyDescent="0.25">
      <c r="C717" s="180"/>
      <c r="G717" s="168"/>
      <c r="H717" s="168"/>
    </row>
    <row r="718" spans="3:8" s="172" customFormat="1" x14ac:dyDescent="0.25">
      <c r="C718" s="180"/>
      <c r="G718" s="168"/>
      <c r="H718" s="168"/>
    </row>
    <row r="719" spans="3:8" s="172" customFormat="1" x14ac:dyDescent="0.25">
      <c r="C719" s="180"/>
      <c r="G719" s="168"/>
      <c r="H719" s="168"/>
    </row>
    <row r="720" spans="3:8" s="172" customFormat="1" x14ac:dyDescent="0.25">
      <c r="C720" s="180"/>
      <c r="G720" s="168"/>
      <c r="H720" s="168"/>
    </row>
    <row r="721" spans="3:8" s="172" customFormat="1" x14ac:dyDescent="0.25">
      <c r="C721" s="180"/>
      <c r="G721" s="168"/>
      <c r="H721" s="168"/>
    </row>
    <row r="722" spans="3:8" s="172" customFormat="1" x14ac:dyDescent="0.25">
      <c r="C722" s="180"/>
      <c r="G722" s="168"/>
      <c r="H722" s="168"/>
    </row>
    <row r="723" spans="3:8" s="172" customFormat="1" x14ac:dyDescent="0.25">
      <c r="C723" s="180"/>
      <c r="G723" s="168"/>
      <c r="H723" s="168"/>
    </row>
    <row r="724" spans="3:8" s="172" customFormat="1" x14ac:dyDescent="0.25">
      <c r="C724" s="180"/>
      <c r="G724" s="168"/>
      <c r="H724" s="168"/>
    </row>
    <row r="725" spans="3:8" s="172" customFormat="1" x14ac:dyDescent="0.25">
      <c r="C725" s="180"/>
      <c r="G725" s="168"/>
      <c r="H725" s="168"/>
    </row>
    <row r="726" spans="3:8" s="172" customFormat="1" x14ac:dyDescent="0.25">
      <c r="C726" s="180"/>
      <c r="G726" s="168"/>
      <c r="H726" s="168"/>
    </row>
    <row r="727" spans="3:8" s="172" customFormat="1" x14ac:dyDescent="0.25">
      <c r="C727" s="180"/>
      <c r="G727" s="168"/>
      <c r="H727" s="168"/>
    </row>
    <row r="728" spans="3:8" s="172" customFormat="1" x14ac:dyDescent="0.25">
      <c r="C728" s="180"/>
      <c r="G728" s="168"/>
      <c r="H728" s="168"/>
    </row>
    <row r="729" spans="3:8" s="172" customFormat="1" x14ac:dyDescent="0.25">
      <c r="C729" s="180"/>
      <c r="G729" s="168"/>
      <c r="H729" s="168"/>
    </row>
    <row r="730" spans="3:8" s="172" customFormat="1" x14ac:dyDescent="0.25">
      <c r="C730" s="180"/>
      <c r="G730" s="168"/>
      <c r="H730" s="168"/>
    </row>
    <row r="731" spans="3:8" s="172" customFormat="1" x14ac:dyDescent="0.25">
      <c r="C731" s="180"/>
      <c r="G731" s="168"/>
      <c r="H731" s="168"/>
    </row>
    <row r="732" spans="3:8" s="172" customFormat="1" x14ac:dyDescent="0.25">
      <c r="C732" s="180"/>
      <c r="G732" s="168"/>
      <c r="H732" s="168"/>
    </row>
    <row r="733" spans="3:8" s="172" customFormat="1" x14ac:dyDescent="0.25">
      <c r="C733" s="180"/>
      <c r="G733" s="168"/>
      <c r="H733" s="168"/>
    </row>
    <row r="734" spans="3:8" s="172" customFormat="1" x14ac:dyDescent="0.25">
      <c r="C734" s="180"/>
      <c r="G734" s="168"/>
      <c r="H734" s="168"/>
    </row>
    <row r="735" spans="3:8" s="172" customFormat="1" x14ac:dyDescent="0.25">
      <c r="C735" s="180"/>
      <c r="G735" s="168"/>
      <c r="H735" s="168"/>
    </row>
    <row r="736" spans="3:8" s="172" customFormat="1" x14ac:dyDescent="0.25">
      <c r="C736" s="180"/>
      <c r="G736" s="168"/>
      <c r="H736" s="168"/>
    </row>
    <row r="737" spans="3:8" s="172" customFormat="1" x14ac:dyDescent="0.25">
      <c r="C737" s="180"/>
      <c r="G737" s="168"/>
      <c r="H737" s="168"/>
    </row>
    <row r="738" spans="3:8" s="172" customFormat="1" x14ac:dyDescent="0.25">
      <c r="C738" s="180"/>
      <c r="G738" s="168"/>
      <c r="H738" s="168"/>
    </row>
    <row r="739" spans="3:8" s="172" customFormat="1" x14ac:dyDescent="0.25">
      <c r="C739" s="180"/>
      <c r="G739" s="168"/>
      <c r="H739" s="168"/>
    </row>
    <row r="740" spans="3:8" s="172" customFormat="1" x14ac:dyDescent="0.25">
      <c r="C740" s="180"/>
      <c r="G740" s="168"/>
      <c r="H740" s="168"/>
    </row>
    <row r="741" spans="3:8" s="172" customFormat="1" x14ac:dyDescent="0.25">
      <c r="C741" s="180"/>
      <c r="G741" s="168"/>
      <c r="H741" s="168"/>
    </row>
    <row r="742" spans="3:8" s="172" customFormat="1" x14ac:dyDescent="0.25">
      <c r="C742" s="180"/>
      <c r="G742" s="168"/>
      <c r="H742" s="168"/>
    </row>
    <row r="743" spans="3:8" s="172" customFormat="1" x14ac:dyDescent="0.25">
      <c r="C743" s="180"/>
      <c r="G743" s="168"/>
      <c r="H743" s="168"/>
    </row>
    <row r="744" spans="3:8" s="172" customFormat="1" x14ac:dyDescent="0.25">
      <c r="C744" s="180"/>
      <c r="G744" s="168"/>
      <c r="H744" s="168"/>
    </row>
    <row r="745" spans="3:8" s="172" customFormat="1" x14ac:dyDescent="0.25">
      <c r="C745" s="180"/>
      <c r="G745" s="168"/>
      <c r="H745" s="168"/>
    </row>
    <row r="746" spans="3:8" s="172" customFormat="1" x14ac:dyDescent="0.25">
      <c r="C746" s="180"/>
      <c r="G746" s="168"/>
      <c r="H746" s="168"/>
    </row>
    <row r="747" spans="3:8" s="172" customFormat="1" x14ac:dyDescent="0.25">
      <c r="C747" s="180"/>
      <c r="G747" s="168"/>
      <c r="H747" s="168"/>
    </row>
    <row r="748" spans="3:8" s="172" customFormat="1" x14ac:dyDescent="0.25">
      <c r="C748" s="180"/>
      <c r="G748" s="168"/>
      <c r="H748" s="168"/>
    </row>
    <row r="749" spans="3:8" s="172" customFormat="1" x14ac:dyDescent="0.25">
      <c r="C749" s="180"/>
      <c r="G749" s="168"/>
      <c r="H749" s="168"/>
    </row>
    <row r="750" spans="3:8" s="172" customFormat="1" x14ac:dyDescent="0.25">
      <c r="C750" s="180"/>
      <c r="G750" s="168"/>
      <c r="H750" s="168"/>
    </row>
    <row r="751" spans="3:8" s="172" customFormat="1" x14ac:dyDescent="0.25">
      <c r="C751" s="180"/>
      <c r="G751" s="168"/>
      <c r="H751" s="168"/>
    </row>
    <row r="752" spans="3:8" s="172" customFormat="1" x14ac:dyDescent="0.25">
      <c r="C752" s="180"/>
      <c r="G752" s="168"/>
      <c r="H752" s="168"/>
    </row>
    <row r="753" spans="3:8" s="172" customFormat="1" x14ac:dyDescent="0.25">
      <c r="C753" s="180"/>
      <c r="G753" s="168"/>
      <c r="H753" s="168"/>
    </row>
    <row r="754" spans="3:8" s="172" customFormat="1" x14ac:dyDescent="0.25">
      <c r="C754" s="180"/>
      <c r="G754" s="168"/>
      <c r="H754" s="168"/>
    </row>
    <row r="755" spans="3:8" s="172" customFormat="1" x14ac:dyDescent="0.25">
      <c r="C755" s="180"/>
      <c r="G755" s="168"/>
      <c r="H755" s="168"/>
    </row>
    <row r="756" spans="3:8" s="172" customFormat="1" x14ac:dyDescent="0.25">
      <c r="C756" s="180"/>
      <c r="G756" s="168"/>
      <c r="H756" s="168"/>
    </row>
    <row r="757" spans="3:8" s="172" customFormat="1" x14ac:dyDescent="0.25">
      <c r="C757" s="180"/>
      <c r="G757" s="168"/>
      <c r="H757" s="168"/>
    </row>
    <row r="758" spans="3:8" s="172" customFormat="1" x14ac:dyDescent="0.25">
      <c r="C758" s="180"/>
      <c r="G758" s="168"/>
      <c r="H758" s="168"/>
    </row>
    <row r="759" spans="3:8" s="172" customFormat="1" x14ac:dyDescent="0.25">
      <c r="C759" s="180"/>
      <c r="G759" s="168"/>
      <c r="H759" s="168"/>
    </row>
    <row r="760" spans="3:8" s="172" customFormat="1" x14ac:dyDescent="0.25">
      <c r="C760" s="180"/>
      <c r="G760" s="168"/>
      <c r="H760" s="168"/>
    </row>
    <row r="761" spans="3:8" s="172" customFormat="1" x14ac:dyDescent="0.25">
      <c r="C761" s="180"/>
      <c r="G761" s="168"/>
      <c r="H761" s="168"/>
    </row>
    <row r="762" spans="3:8" s="172" customFormat="1" x14ac:dyDescent="0.25">
      <c r="C762" s="180"/>
      <c r="G762" s="168"/>
      <c r="H762" s="168"/>
    </row>
    <row r="763" spans="3:8" s="172" customFormat="1" x14ac:dyDescent="0.25">
      <c r="C763" s="180"/>
      <c r="G763" s="168"/>
      <c r="H763" s="168"/>
    </row>
    <row r="764" spans="3:8" s="172" customFormat="1" x14ac:dyDescent="0.25">
      <c r="C764" s="180"/>
      <c r="G764" s="168"/>
      <c r="H764" s="168"/>
    </row>
    <row r="765" spans="3:8" s="172" customFormat="1" x14ac:dyDescent="0.25">
      <c r="C765" s="180"/>
      <c r="G765" s="168"/>
      <c r="H765" s="168"/>
    </row>
    <row r="766" spans="3:8" s="172" customFormat="1" x14ac:dyDescent="0.25">
      <c r="C766" s="180"/>
      <c r="G766" s="168"/>
      <c r="H766" s="168"/>
    </row>
    <row r="767" spans="3:8" s="172" customFormat="1" x14ac:dyDescent="0.25">
      <c r="C767" s="180"/>
      <c r="G767" s="168"/>
      <c r="H767" s="168"/>
    </row>
    <row r="768" spans="3:8" s="172" customFormat="1" x14ac:dyDescent="0.25">
      <c r="C768" s="180"/>
      <c r="G768" s="168"/>
      <c r="H768" s="168"/>
    </row>
    <row r="769" spans="3:8" s="172" customFormat="1" x14ac:dyDescent="0.25">
      <c r="C769" s="180"/>
      <c r="G769" s="168"/>
      <c r="H769" s="168"/>
    </row>
    <row r="770" spans="3:8" s="172" customFormat="1" x14ac:dyDescent="0.25">
      <c r="C770" s="180"/>
      <c r="G770" s="168"/>
      <c r="H770" s="168"/>
    </row>
    <row r="771" spans="3:8" s="172" customFormat="1" x14ac:dyDescent="0.25">
      <c r="C771" s="180"/>
      <c r="G771" s="168"/>
      <c r="H771" s="168"/>
    </row>
    <row r="772" spans="3:8" s="172" customFormat="1" x14ac:dyDescent="0.25">
      <c r="C772" s="180"/>
      <c r="G772" s="168"/>
      <c r="H772" s="168"/>
    </row>
    <row r="773" spans="3:8" s="172" customFormat="1" x14ac:dyDescent="0.25">
      <c r="C773" s="180"/>
      <c r="G773" s="168"/>
      <c r="H773" s="168"/>
    </row>
    <row r="774" spans="3:8" s="172" customFormat="1" x14ac:dyDescent="0.25">
      <c r="C774" s="180"/>
      <c r="G774" s="168"/>
      <c r="H774" s="168"/>
    </row>
    <row r="775" spans="3:8" s="172" customFormat="1" x14ac:dyDescent="0.25">
      <c r="C775" s="180"/>
      <c r="G775" s="168"/>
      <c r="H775" s="168"/>
    </row>
    <row r="776" spans="3:8" s="172" customFormat="1" x14ac:dyDescent="0.25">
      <c r="C776" s="180"/>
      <c r="G776" s="168"/>
      <c r="H776" s="168"/>
    </row>
    <row r="777" spans="3:8" s="172" customFormat="1" x14ac:dyDescent="0.25">
      <c r="C777" s="180"/>
      <c r="G777" s="168"/>
      <c r="H777" s="168"/>
    </row>
    <row r="778" spans="3:8" s="172" customFormat="1" x14ac:dyDescent="0.25">
      <c r="C778" s="180"/>
      <c r="G778" s="168"/>
      <c r="H778" s="168"/>
    </row>
    <row r="779" spans="3:8" s="172" customFormat="1" x14ac:dyDescent="0.25">
      <c r="C779" s="180"/>
      <c r="G779" s="168"/>
      <c r="H779" s="168"/>
    </row>
    <row r="780" spans="3:8" s="172" customFormat="1" x14ac:dyDescent="0.25">
      <c r="C780" s="180"/>
      <c r="G780" s="168"/>
      <c r="H780" s="168"/>
    </row>
    <row r="781" spans="3:8" s="172" customFormat="1" x14ac:dyDescent="0.25">
      <c r="C781" s="180"/>
      <c r="G781" s="168"/>
      <c r="H781" s="168"/>
    </row>
    <row r="782" spans="3:8" s="172" customFormat="1" x14ac:dyDescent="0.25">
      <c r="C782" s="180"/>
      <c r="G782" s="168"/>
      <c r="H782" s="168"/>
    </row>
    <row r="783" spans="3:8" s="172" customFormat="1" x14ac:dyDescent="0.25">
      <c r="C783" s="180"/>
      <c r="G783" s="168"/>
      <c r="H783" s="168"/>
    </row>
    <row r="784" spans="3:8" s="172" customFormat="1" x14ac:dyDescent="0.25">
      <c r="C784" s="180"/>
      <c r="G784" s="168"/>
      <c r="H784" s="168"/>
    </row>
    <row r="785" spans="3:8" s="172" customFormat="1" x14ac:dyDescent="0.25">
      <c r="C785" s="180"/>
      <c r="G785" s="168"/>
      <c r="H785" s="168"/>
    </row>
    <row r="786" spans="3:8" s="172" customFormat="1" x14ac:dyDescent="0.25">
      <c r="C786" s="180"/>
      <c r="G786" s="168"/>
      <c r="H786" s="168"/>
    </row>
    <row r="787" spans="3:8" s="172" customFormat="1" x14ac:dyDescent="0.25">
      <c r="C787" s="180"/>
      <c r="G787" s="168"/>
      <c r="H787" s="168"/>
    </row>
    <row r="788" spans="3:8" s="172" customFormat="1" x14ac:dyDescent="0.25">
      <c r="C788" s="180"/>
      <c r="G788" s="168"/>
      <c r="H788" s="168"/>
    </row>
    <row r="789" spans="3:8" s="172" customFormat="1" x14ac:dyDescent="0.25">
      <c r="C789" s="180"/>
      <c r="G789" s="168"/>
      <c r="H789" s="168"/>
    </row>
    <row r="790" spans="3:8" s="172" customFormat="1" x14ac:dyDescent="0.25">
      <c r="C790" s="180"/>
      <c r="G790" s="168"/>
      <c r="H790" s="168"/>
    </row>
  </sheetData>
  <sheetProtection algorithmName="SHA-512" hashValue="5Em3cesHAe4SA1I+7QlBw/COdW9nHA7H/yFh37IZRcUV54Xocfg8oXoPpsd0sPQZxKBJGWrms6uJn+dzZy8h+Q==" saltValue="xVHHAV+A55NhyPriUU/H3w==" spinCount="100000" sheet="1" objects="1" scenarios="1"/>
  <mergeCells count="5">
    <mergeCell ref="A6:E6"/>
    <mergeCell ref="D5:E5"/>
    <mergeCell ref="A7:D7"/>
    <mergeCell ref="A9:A10"/>
    <mergeCell ref="C9:D10"/>
  </mergeCells>
  <conditionalFormatting sqref="C40">
    <cfRule type="cellIs" dxfId="27" priority="1" operator="equal">
      <formula>"TRUE"</formula>
    </cfRule>
    <cfRule type="cellIs" dxfId="26" priority="2" operator="equal">
      <formula>"FALSE"</formula>
    </cfRule>
  </conditionalFormatting>
  <dataValidations count="3">
    <dataValidation type="list" allowBlank="1" showInputMessage="1" showErrorMessage="1" sqref="D29 D27 D25 D23">
      <formula1>"Yes,No"</formula1>
    </dataValidation>
    <dataValidation type="whole" operator="greaterThanOrEqual" allowBlank="1" showInputMessage="1" showErrorMessage="1" sqref="D34 D36">
      <formula1>0</formula1>
    </dataValidation>
    <dataValidation type="list" allowBlank="1" showInputMessage="1" showErrorMessage="1" sqref="D16 D18 D20 D22 D24 D26 D28 D30">
      <formula1>yn</formula1>
    </dataValidation>
  </dataValidations>
  <pageMargins left="0.70000000000000007" right="0.70000000000000007" top="0.75" bottom="0.75" header="0.30000000000000004" footer="0.30000000000000004"/>
  <pageSetup scale="53" fitToWidth="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'Allowed Values'!$B$9:$B$10</xm:f>
          </x14:formula1>
          <xm:sqref>D13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532"/>
  <sheetViews>
    <sheetView topLeftCell="A3" workbookViewId="0">
      <selection activeCell="K17" sqref="K17"/>
    </sheetView>
  </sheetViews>
  <sheetFormatPr defaultRowHeight="15.75" x14ac:dyDescent="0.25"/>
  <cols>
    <col min="1" max="1" width="5.7109375" style="21" customWidth="1"/>
    <col min="2" max="3" width="20.5703125" style="21" customWidth="1"/>
    <col min="4" max="4" width="22.140625" style="21" bestFit="1" customWidth="1"/>
    <col min="5" max="5" width="16.7109375" style="21" customWidth="1"/>
    <col min="6" max="6" width="17.28515625" style="21" customWidth="1"/>
    <col min="7" max="7" width="16.42578125" style="21" customWidth="1"/>
    <col min="8" max="8" width="18.5703125" style="21" customWidth="1"/>
    <col min="9" max="9" width="4.28515625" style="21" customWidth="1"/>
    <col min="10" max="10" width="1.7109375" style="1" customWidth="1"/>
    <col min="11" max="11" width="14.85546875" style="168" customWidth="1"/>
    <col min="12" max="35" width="14.85546875" style="172" customWidth="1"/>
    <col min="36" max="36" width="9.140625" style="137" customWidth="1"/>
    <col min="37" max="97" width="9.140625" style="137"/>
    <col min="98" max="16384" width="9.140625" style="21"/>
  </cols>
  <sheetData>
    <row r="1" spans="1:97" ht="18.75" x14ac:dyDescent="0.3">
      <c r="A1" s="94" t="s">
        <v>0</v>
      </c>
      <c r="B1" s="184"/>
      <c r="C1" s="184"/>
      <c r="D1" s="184"/>
      <c r="E1" s="1"/>
      <c r="F1" s="1"/>
      <c r="G1" s="2"/>
      <c r="H1" s="2"/>
      <c r="I1" s="2"/>
    </row>
    <row r="2" spans="1:97" x14ac:dyDescent="0.25">
      <c r="A2" s="1"/>
      <c r="B2" s="1"/>
      <c r="C2" s="1"/>
      <c r="D2" s="1"/>
      <c r="E2" s="1"/>
      <c r="F2" s="1"/>
      <c r="G2" s="1"/>
      <c r="H2" s="1"/>
      <c r="I2" s="1"/>
    </row>
    <row r="3" spans="1:97" s="109" customFormat="1" x14ac:dyDescent="0.25">
      <c r="A3" s="1"/>
      <c r="B3" s="1"/>
      <c r="C3" s="1"/>
      <c r="D3" s="1"/>
      <c r="E3" s="1"/>
      <c r="F3" s="1"/>
      <c r="G3" s="1"/>
      <c r="H3" s="1"/>
      <c r="I3" s="1"/>
      <c r="J3" s="1"/>
      <c r="K3" s="168"/>
      <c r="L3" s="172"/>
      <c r="M3" s="172"/>
      <c r="N3" s="172"/>
      <c r="O3" s="172"/>
      <c r="P3" s="172"/>
      <c r="Q3" s="172"/>
      <c r="R3" s="172"/>
      <c r="S3" s="172"/>
      <c r="T3" s="172"/>
      <c r="U3" s="172"/>
      <c r="V3" s="172"/>
      <c r="W3" s="172"/>
      <c r="X3" s="172"/>
      <c r="Y3" s="172"/>
      <c r="Z3" s="172"/>
      <c r="AA3" s="172"/>
      <c r="AB3" s="172"/>
      <c r="AC3" s="172"/>
      <c r="AD3" s="172"/>
      <c r="AE3" s="172"/>
      <c r="AF3" s="172"/>
      <c r="AG3" s="172"/>
      <c r="AH3" s="172"/>
      <c r="AI3" s="172"/>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row>
    <row r="4" spans="1:97" s="109" customFormat="1" x14ac:dyDescent="0.25">
      <c r="A4" s="1"/>
      <c r="B4" s="1"/>
      <c r="C4" s="1"/>
      <c r="D4" s="1"/>
      <c r="E4" s="1"/>
      <c r="F4" s="1"/>
      <c r="G4" s="1"/>
      <c r="H4" s="1"/>
      <c r="I4" s="1"/>
      <c r="J4" s="1"/>
      <c r="K4" s="168"/>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row>
    <row r="5" spans="1:97" s="109" customFormat="1" x14ac:dyDescent="0.25">
      <c r="A5" s="1"/>
      <c r="B5" s="1"/>
      <c r="C5" s="1"/>
      <c r="D5" s="1"/>
      <c r="E5" s="1"/>
      <c r="F5" s="1"/>
      <c r="G5" s="1"/>
      <c r="H5" s="1"/>
      <c r="I5" s="1"/>
      <c r="J5" s="1"/>
      <c r="K5" s="168"/>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c r="BT5" s="137"/>
      <c r="BU5" s="137"/>
      <c r="BV5" s="137"/>
      <c r="BW5" s="137"/>
      <c r="BX5" s="137"/>
      <c r="BY5" s="137"/>
      <c r="BZ5" s="137"/>
      <c r="CA5" s="137"/>
      <c r="CB5" s="137"/>
      <c r="CC5" s="137"/>
      <c r="CD5" s="137"/>
      <c r="CE5" s="137"/>
      <c r="CF5" s="137"/>
      <c r="CG5" s="137"/>
      <c r="CH5" s="137"/>
      <c r="CI5" s="137"/>
      <c r="CJ5" s="137"/>
      <c r="CK5" s="137"/>
      <c r="CL5" s="137"/>
      <c r="CM5" s="137"/>
      <c r="CN5" s="137"/>
      <c r="CO5" s="137"/>
      <c r="CP5" s="137"/>
      <c r="CQ5" s="137"/>
      <c r="CR5" s="137"/>
      <c r="CS5" s="137"/>
    </row>
    <row r="6" spans="1:97" s="109" customFormat="1" ht="18.75" customHeight="1" x14ac:dyDescent="0.25">
      <c r="A6" s="254" t="s">
        <v>432</v>
      </c>
      <c r="B6" s="254"/>
      <c r="C6" s="254"/>
      <c r="D6" s="254"/>
      <c r="E6" s="254"/>
      <c r="F6" s="254"/>
      <c r="G6" s="254"/>
      <c r="H6" s="254"/>
      <c r="I6" s="254"/>
      <c r="J6" s="1"/>
      <c r="K6" s="168"/>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137"/>
      <c r="CJ6" s="137"/>
      <c r="CK6" s="137"/>
      <c r="CL6" s="137"/>
      <c r="CM6" s="137"/>
      <c r="CN6" s="137"/>
      <c r="CO6" s="137"/>
      <c r="CP6" s="137"/>
      <c r="CQ6" s="137"/>
      <c r="CR6" s="137"/>
      <c r="CS6" s="137"/>
    </row>
    <row r="7" spans="1:97" s="109" customFormat="1" x14ac:dyDescent="0.25">
      <c r="A7" s="1"/>
      <c r="B7" s="1"/>
      <c r="C7" s="1"/>
      <c r="D7" s="1"/>
      <c r="E7" s="1"/>
      <c r="F7" s="1"/>
      <c r="G7" s="1"/>
      <c r="H7" s="1"/>
      <c r="I7" s="1"/>
      <c r="J7" s="1"/>
      <c r="K7" s="168"/>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37"/>
      <c r="AK7" s="137"/>
      <c r="AL7" s="137"/>
      <c r="AM7" s="137"/>
      <c r="AN7" s="137"/>
      <c r="AO7" s="137"/>
      <c r="AP7" s="137"/>
      <c r="AQ7" s="137"/>
      <c r="AR7" s="137"/>
      <c r="AS7" s="137"/>
      <c r="AT7" s="137"/>
      <c r="AU7" s="137"/>
      <c r="AV7" s="137"/>
      <c r="AW7" s="137"/>
      <c r="AX7" s="137"/>
      <c r="AY7" s="137"/>
      <c r="AZ7" s="137"/>
      <c r="BA7" s="137"/>
      <c r="BB7" s="137"/>
      <c r="BC7" s="137"/>
      <c r="BD7" s="137"/>
      <c r="BE7" s="137"/>
      <c r="BF7" s="137"/>
      <c r="BG7" s="137"/>
      <c r="BH7" s="137"/>
      <c r="BI7" s="137"/>
      <c r="BJ7" s="137"/>
      <c r="BK7" s="137"/>
      <c r="BL7" s="137"/>
      <c r="BM7" s="137"/>
      <c r="BN7" s="137"/>
      <c r="BO7" s="137"/>
      <c r="BP7" s="137"/>
      <c r="BQ7" s="137"/>
      <c r="BR7" s="137"/>
      <c r="BS7" s="137"/>
      <c r="BT7" s="137"/>
      <c r="BU7" s="137"/>
      <c r="BV7" s="137"/>
      <c r="BW7" s="137"/>
      <c r="BX7" s="137"/>
      <c r="BY7" s="137"/>
      <c r="BZ7" s="137"/>
      <c r="CA7" s="137"/>
      <c r="CB7" s="137"/>
      <c r="CC7" s="137"/>
      <c r="CD7" s="137"/>
      <c r="CE7" s="137"/>
      <c r="CF7" s="137"/>
      <c r="CG7" s="137"/>
      <c r="CH7" s="137"/>
      <c r="CI7" s="137"/>
      <c r="CJ7" s="137"/>
      <c r="CK7" s="137"/>
      <c r="CL7" s="137"/>
      <c r="CM7" s="137"/>
      <c r="CN7" s="137"/>
      <c r="CO7" s="137"/>
      <c r="CP7" s="137"/>
      <c r="CQ7" s="137"/>
      <c r="CR7" s="137"/>
      <c r="CS7" s="137"/>
    </row>
    <row r="8" spans="1:97" s="109" customFormat="1" x14ac:dyDescent="0.25">
      <c r="A8" s="1"/>
      <c r="B8" s="1"/>
      <c r="C8" s="1"/>
      <c r="D8" s="1"/>
      <c r="E8" s="1"/>
      <c r="F8" s="1"/>
      <c r="G8" s="1"/>
      <c r="H8" s="1"/>
      <c r="I8" s="1"/>
      <c r="J8" s="1"/>
      <c r="K8" s="168"/>
      <c r="L8" s="172"/>
      <c r="M8" s="172"/>
      <c r="N8" s="172"/>
      <c r="O8" s="172"/>
      <c r="P8" s="172"/>
      <c r="Q8" s="172"/>
      <c r="R8" s="172"/>
      <c r="S8" s="172"/>
      <c r="T8" s="172"/>
      <c r="U8" s="172"/>
      <c r="V8" s="172"/>
      <c r="W8" s="172"/>
      <c r="X8" s="172"/>
      <c r="Y8" s="172"/>
      <c r="Z8" s="172"/>
      <c r="AA8" s="172"/>
      <c r="AB8" s="172"/>
      <c r="AC8" s="172"/>
      <c r="AD8" s="172"/>
      <c r="AE8" s="172"/>
      <c r="AF8" s="172"/>
      <c r="AG8" s="172"/>
      <c r="AH8" s="172"/>
      <c r="AI8" s="172"/>
      <c r="AJ8" s="137"/>
      <c r="AK8" s="137"/>
      <c r="AL8" s="137"/>
      <c r="AM8" s="137"/>
      <c r="AN8" s="137"/>
      <c r="AO8" s="137"/>
      <c r="AP8" s="137"/>
      <c r="AQ8" s="137"/>
      <c r="AR8" s="137"/>
      <c r="AS8" s="137"/>
      <c r="AT8" s="137"/>
      <c r="AU8" s="137"/>
      <c r="AV8" s="137"/>
      <c r="AW8" s="137"/>
      <c r="AX8" s="137"/>
      <c r="AY8" s="137"/>
      <c r="AZ8" s="137"/>
      <c r="BA8" s="137"/>
      <c r="BB8" s="137"/>
      <c r="BC8" s="137"/>
      <c r="BD8" s="137"/>
      <c r="BE8" s="137"/>
      <c r="BF8" s="137"/>
      <c r="BG8" s="137"/>
      <c r="BH8" s="137"/>
      <c r="BI8" s="137"/>
      <c r="BJ8" s="137"/>
      <c r="BK8" s="137"/>
      <c r="BL8" s="137"/>
      <c r="BM8" s="137"/>
      <c r="BN8" s="137"/>
      <c r="BO8" s="137"/>
      <c r="BP8" s="137"/>
      <c r="BQ8" s="137"/>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row>
    <row r="9" spans="1:97" s="109" customFormat="1" x14ac:dyDescent="0.25">
      <c r="A9" s="1"/>
      <c r="B9" s="1"/>
      <c r="C9" s="1"/>
      <c r="D9" s="1"/>
      <c r="E9" s="1"/>
      <c r="F9" s="1"/>
      <c r="G9" s="1"/>
      <c r="H9" s="1"/>
      <c r="I9" s="1"/>
      <c r="J9" s="1"/>
      <c r="K9" s="168"/>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37"/>
      <c r="AK9" s="137"/>
      <c r="AL9" s="137"/>
      <c r="AM9" s="137"/>
      <c r="AN9" s="137"/>
      <c r="AO9" s="137"/>
      <c r="AP9" s="137"/>
      <c r="AQ9" s="137"/>
      <c r="AR9" s="137"/>
      <c r="AS9" s="137"/>
      <c r="AT9" s="137"/>
      <c r="AU9" s="137"/>
      <c r="AV9" s="137"/>
      <c r="AW9" s="137"/>
      <c r="AX9" s="137"/>
      <c r="AY9" s="137"/>
      <c r="AZ9" s="137"/>
      <c r="BA9" s="137"/>
      <c r="BB9" s="137"/>
      <c r="BC9" s="137"/>
      <c r="BD9" s="137"/>
      <c r="BE9" s="137"/>
      <c r="BF9" s="137"/>
      <c r="BG9" s="137"/>
      <c r="BH9" s="137"/>
      <c r="BI9" s="137"/>
      <c r="BJ9" s="137"/>
      <c r="BK9" s="137"/>
      <c r="BL9" s="137"/>
      <c r="BM9" s="137"/>
      <c r="BN9" s="137"/>
      <c r="BO9" s="137"/>
      <c r="BP9" s="137"/>
      <c r="BQ9" s="137"/>
      <c r="BR9" s="137"/>
      <c r="BS9" s="137"/>
      <c r="BT9" s="137"/>
      <c r="BU9" s="137"/>
      <c r="BV9" s="137"/>
      <c r="BW9" s="137"/>
      <c r="BX9" s="137"/>
      <c r="BY9" s="137"/>
      <c r="BZ9" s="137"/>
      <c r="CA9" s="137"/>
      <c r="CB9" s="137"/>
      <c r="CC9" s="137"/>
      <c r="CD9" s="137"/>
      <c r="CE9" s="137"/>
      <c r="CF9" s="137"/>
      <c r="CG9" s="137"/>
      <c r="CH9" s="137"/>
      <c r="CI9" s="137"/>
      <c r="CJ9" s="137"/>
      <c r="CK9" s="137"/>
      <c r="CL9" s="137"/>
      <c r="CM9" s="137"/>
      <c r="CN9" s="137"/>
      <c r="CO9" s="137"/>
      <c r="CP9" s="137"/>
      <c r="CQ9" s="137"/>
      <c r="CR9" s="137"/>
      <c r="CS9" s="137"/>
    </row>
    <row r="10" spans="1:97" s="109" customFormat="1" ht="15.75" customHeight="1" x14ac:dyDescent="0.25">
      <c r="A10" s="75" t="s">
        <v>89</v>
      </c>
      <c r="B10" s="76" t="s">
        <v>93</v>
      </c>
      <c r="C10" s="76"/>
      <c r="D10" s="77"/>
      <c r="E10" s="77"/>
      <c r="F10" s="77"/>
      <c r="G10" s="77"/>
      <c r="H10" s="77"/>
      <c r="I10" s="78"/>
      <c r="J10" s="1"/>
      <c r="K10" s="168"/>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37"/>
      <c r="AK10" s="137"/>
      <c r="AL10" s="137"/>
      <c r="AM10" s="137"/>
      <c r="AN10" s="137"/>
      <c r="AO10" s="137"/>
      <c r="AP10" s="137"/>
      <c r="AQ10" s="137"/>
      <c r="AR10" s="137"/>
      <c r="AS10" s="137"/>
      <c r="AT10" s="137"/>
      <c r="AU10" s="137"/>
      <c r="AV10" s="137"/>
      <c r="AW10" s="137"/>
      <c r="AX10" s="137"/>
      <c r="AY10" s="137"/>
      <c r="AZ10" s="137"/>
      <c r="BA10" s="137"/>
      <c r="BB10" s="137"/>
      <c r="BC10" s="137"/>
      <c r="BD10" s="137"/>
      <c r="BE10" s="137"/>
      <c r="BF10" s="137"/>
      <c r="BG10" s="137"/>
      <c r="BH10" s="137"/>
      <c r="BI10" s="137"/>
      <c r="BJ10" s="137"/>
      <c r="BK10" s="137"/>
      <c r="BL10" s="137"/>
      <c r="BM10" s="137"/>
      <c r="BN10" s="137"/>
      <c r="BO10" s="137"/>
      <c r="BP10" s="137"/>
      <c r="BQ10" s="137"/>
      <c r="BR10" s="137"/>
      <c r="BS10" s="137"/>
      <c r="BT10" s="137"/>
      <c r="BU10" s="137"/>
      <c r="BV10" s="137"/>
      <c r="BW10" s="137"/>
      <c r="BX10" s="137"/>
      <c r="BY10" s="137"/>
      <c r="BZ10" s="137"/>
      <c r="CA10" s="137"/>
      <c r="CB10" s="137"/>
      <c r="CC10" s="137"/>
      <c r="CD10" s="137"/>
      <c r="CE10" s="137"/>
      <c r="CF10" s="137"/>
      <c r="CG10" s="137"/>
      <c r="CH10" s="137"/>
      <c r="CI10" s="137"/>
      <c r="CJ10" s="137"/>
      <c r="CK10" s="137"/>
      <c r="CL10" s="137"/>
      <c r="CM10" s="137"/>
      <c r="CN10" s="137"/>
      <c r="CO10" s="137"/>
      <c r="CP10" s="137"/>
      <c r="CQ10" s="137"/>
      <c r="CR10" s="137"/>
      <c r="CS10" s="137"/>
    </row>
    <row r="11" spans="1:97" s="109" customFormat="1" ht="25.5" customHeight="1" x14ac:dyDescent="0.25">
      <c r="A11" s="79" t="s">
        <v>71</v>
      </c>
      <c r="B11" s="80" t="s">
        <v>94</v>
      </c>
      <c r="C11" s="80"/>
      <c r="D11" s="74"/>
      <c r="E11" s="183"/>
      <c r="F11" s="185"/>
      <c r="G11" s="74"/>
      <c r="H11" s="74"/>
      <c r="I11" s="81"/>
      <c r="J11" s="1"/>
      <c r="K11" s="168" t="b">
        <f>IF(AND(E11="NO",E13&lt;&gt;"N/A"),FALSE,TRUE)</f>
        <v>1</v>
      </c>
      <c r="L11" s="172"/>
      <c r="M11" s="172"/>
      <c r="N11" s="172"/>
      <c r="O11" s="172"/>
      <c r="P11" s="172"/>
      <c r="Q11" s="172"/>
      <c r="R11" s="172"/>
      <c r="S11" s="172"/>
      <c r="T11" s="172"/>
      <c r="U11" s="172"/>
      <c r="V11" s="172"/>
      <c r="W11" s="172"/>
      <c r="X11" s="172"/>
      <c r="Y11" s="172"/>
      <c r="Z11" s="172"/>
      <c r="AA11" s="172"/>
      <c r="AB11" s="172"/>
      <c r="AC11" s="172"/>
      <c r="AD11" s="172"/>
      <c r="AE11" s="172"/>
      <c r="AF11" s="172"/>
      <c r="AG11" s="172"/>
      <c r="AH11" s="172"/>
      <c r="AI11" s="172"/>
      <c r="AJ11" s="137"/>
      <c r="AK11" s="137"/>
      <c r="AL11" s="137"/>
      <c r="AM11" s="137"/>
      <c r="AN11" s="137"/>
      <c r="AO11" s="137"/>
      <c r="AP11" s="137"/>
      <c r="AQ11" s="137"/>
      <c r="AR11" s="137"/>
      <c r="AS11" s="137"/>
      <c r="AT11" s="137"/>
      <c r="AU11" s="137"/>
      <c r="AV11" s="137"/>
      <c r="AW11" s="137"/>
      <c r="AX11" s="137"/>
      <c r="AY11" s="137"/>
      <c r="AZ11" s="137"/>
      <c r="BA11" s="137"/>
      <c r="BB11" s="137"/>
      <c r="BC11" s="137"/>
      <c r="BD11" s="137"/>
      <c r="BE11" s="137"/>
      <c r="BF11" s="137"/>
      <c r="BG11" s="137"/>
      <c r="BH11" s="137"/>
      <c r="BI11" s="137"/>
      <c r="BJ11" s="137"/>
      <c r="BK11" s="137"/>
      <c r="BL11" s="137"/>
      <c r="BM11" s="137"/>
      <c r="BN11" s="137"/>
      <c r="BO11" s="137"/>
      <c r="BP11" s="137"/>
      <c r="BQ11" s="137"/>
      <c r="BR11" s="137"/>
      <c r="BS11" s="137"/>
      <c r="BT11" s="137"/>
      <c r="BU11" s="137"/>
      <c r="BV11" s="137"/>
      <c r="BW11" s="137"/>
      <c r="BX11" s="137"/>
      <c r="BY11" s="137"/>
      <c r="BZ11" s="137"/>
      <c r="CA11" s="137"/>
      <c r="CB11" s="137"/>
      <c r="CC11" s="137"/>
      <c r="CD11" s="137"/>
      <c r="CE11" s="137"/>
      <c r="CF11" s="137"/>
      <c r="CG11" s="137"/>
      <c r="CH11" s="137"/>
      <c r="CI11" s="137"/>
      <c r="CJ11" s="137"/>
      <c r="CK11" s="137"/>
      <c r="CL11" s="137"/>
      <c r="CM11" s="137"/>
      <c r="CN11" s="137"/>
      <c r="CO11" s="137"/>
      <c r="CP11" s="137"/>
      <c r="CQ11" s="137"/>
      <c r="CR11" s="137"/>
      <c r="CS11" s="137"/>
    </row>
    <row r="12" spans="1:97" s="109" customFormat="1" ht="48" customHeight="1" x14ac:dyDescent="0.25">
      <c r="A12" s="186"/>
      <c r="B12" s="277" t="s">
        <v>731</v>
      </c>
      <c r="C12" s="277"/>
      <c r="D12" s="277"/>
      <c r="E12" s="277"/>
      <c r="F12" s="74"/>
      <c r="G12" s="74"/>
      <c r="H12" s="74"/>
      <c r="I12" s="81"/>
      <c r="J12" s="1"/>
      <c r="K12" s="168"/>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37"/>
      <c r="AK12" s="137"/>
      <c r="AL12" s="137"/>
      <c r="AM12" s="137"/>
      <c r="AN12" s="137"/>
      <c r="AO12" s="137"/>
      <c r="AP12" s="137"/>
      <c r="AQ12" s="137"/>
      <c r="AR12" s="137"/>
      <c r="AS12" s="137"/>
      <c r="AT12" s="137"/>
      <c r="AU12" s="137"/>
      <c r="AV12" s="137"/>
      <c r="AW12" s="137"/>
      <c r="AX12" s="137"/>
      <c r="AY12" s="137"/>
      <c r="AZ12" s="137"/>
      <c r="BA12" s="137"/>
      <c r="BB12" s="137"/>
      <c r="BC12" s="137"/>
      <c r="BD12" s="137"/>
      <c r="BE12" s="137"/>
      <c r="BF12" s="137"/>
      <c r="BG12" s="137"/>
      <c r="BH12" s="137"/>
      <c r="BI12" s="137"/>
      <c r="BJ12" s="137"/>
      <c r="BK12" s="137"/>
      <c r="BL12" s="137"/>
      <c r="BM12" s="137"/>
      <c r="BN12" s="137"/>
      <c r="BO12" s="137"/>
      <c r="BP12" s="137"/>
      <c r="BQ12" s="137"/>
      <c r="BR12" s="137"/>
      <c r="BS12" s="137"/>
      <c r="BT12" s="137"/>
      <c r="BU12" s="137"/>
      <c r="BV12" s="137"/>
      <c r="BW12" s="137"/>
      <c r="BX12" s="137"/>
      <c r="BY12" s="137"/>
      <c r="BZ12" s="137"/>
      <c r="CA12" s="137"/>
      <c r="CB12" s="137"/>
      <c r="CC12" s="137"/>
      <c r="CD12" s="137"/>
      <c r="CE12" s="137"/>
      <c r="CF12" s="137"/>
      <c r="CG12" s="137"/>
      <c r="CH12" s="137"/>
      <c r="CI12" s="137"/>
      <c r="CJ12" s="137"/>
      <c r="CK12" s="137"/>
      <c r="CL12" s="137"/>
      <c r="CM12" s="137"/>
      <c r="CN12" s="137"/>
      <c r="CO12" s="137"/>
      <c r="CP12" s="137"/>
      <c r="CQ12" s="137"/>
      <c r="CR12" s="137"/>
      <c r="CS12" s="137"/>
    </row>
    <row r="13" spans="1:97" s="109" customFormat="1" ht="30" customHeight="1" x14ac:dyDescent="0.25">
      <c r="A13" s="79" t="s">
        <v>85</v>
      </c>
      <c r="B13" s="274" t="s">
        <v>732</v>
      </c>
      <c r="C13" s="274"/>
      <c r="D13" s="274"/>
      <c r="E13" s="183"/>
      <c r="F13" s="74"/>
      <c r="G13" s="74"/>
      <c r="H13" s="74"/>
      <c r="I13" s="81"/>
      <c r="J13" s="1"/>
      <c r="K13" s="168"/>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c r="CB13" s="137"/>
      <c r="CC13" s="137"/>
      <c r="CD13" s="137"/>
      <c r="CE13" s="137"/>
      <c r="CF13" s="137"/>
      <c r="CG13" s="137"/>
      <c r="CH13" s="137"/>
      <c r="CI13" s="137"/>
      <c r="CJ13" s="137"/>
      <c r="CK13" s="137"/>
      <c r="CL13" s="137"/>
      <c r="CM13" s="137"/>
      <c r="CN13" s="137"/>
      <c r="CO13" s="137"/>
      <c r="CP13" s="137"/>
      <c r="CQ13" s="137"/>
      <c r="CR13" s="137"/>
      <c r="CS13" s="137"/>
    </row>
    <row r="14" spans="1:97" s="109" customFormat="1" x14ac:dyDescent="0.25">
      <c r="A14" s="82"/>
      <c r="B14" s="83"/>
      <c r="C14" s="83"/>
      <c r="D14" s="83"/>
      <c r="E14" s="83"/>
      <c r="F14" s="83"/>
      <c r="G14" s="83"/>
      <c r="H14" s="83"/>
      <c r="I14" s="84"/>
      <c r="J14" s="1"/>
      <c r="K14" s="168"/>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row>
    <row r="15" spans="1:97" s="109" customFormat="1" x14ac:dyDescent="0.25">
      <c r="A15" s="74"/>
      <c r="B15" s="74"/>
      <c r="C15" s="74"/>
      <c r="D15" s="74"/>
      <c r="E15" s="74"/>
      <c r="F15" s="1"/>
      <c r="G15" s="1"/>
      <c r="H15" s="74"/>
      <c r="I15" s="74"/>
      <c r="J15" s="1"/>
      <c r="K15" s="168"/>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37"/>
      <c r="AK15" s="137"/>
      <c r="AL15" s="137"/>
      <c r="AM15" s="137"/>
      <c r="AN15" s="137"/>
      <c r="AO15" s="137"/>
      <c r="AP15" s="137"/>
      <c r="AQ15" s="137"/>
      <c r="AR15" s="137"/>
      <c r="AS15" s="137"/>
      <c r="AT15" s="137"/>
      <c r="AU15" s="137"/>
      <c r="AV15" s="137"/>
      <c r="AW15" s="137"/>
      <c r="AX15" s="137"/>
      <c r="AY15" s="137"/>
      <c r="AZ15" s="137"/>
      <c r="BA15" s="137"/>
      <c r="BB15" s="137"/>
      <c r="BC15" s="137"/>
      <c r="BD15" s="137"/>
      <c r="BE15" s="137"/>
      <c r="BF15" s="137"/>
      <c r="BG15" s="137"/>
      <c r="BH15" s="137"/>
      <c r="BI15" s="137"/>
      <c r="BJ15" s="137"/>
      <c r="BK15" s="137"/>
      <c r="BL15" s="137"/>
      <c r="BM15" s="137"/>
      <c r="BN15" s="137"/>
      <c r="BO15" s="137"/>
      <c r="BP15" s="137"/>
      <c r="BQ15" s="137"/>
      <c r="BR15" s="137"/>
      <c r="BS15" s="137"/>
      <c r="BT15" s="137"/>
      <c r="BU15" s="137"/>
      <c r="BV15" s="137"/>
      <c r="BW15" s="137"/>
      <c r="BX15" s="137"/>
      <c r="BY15" s="137"/>
      <c r="BZ15" s="137"/>
      <c r="CA15" s="137"/>
      <c r="CB15" s="137"/>
      <c r="CC15" s="137"/>
      <c r="CD15" s="137"/>
      <c r="CE15" s="137"/>
      <c r="CF15" s="137"/>
      <c r="CG15" s="137"/>
      <c r="CH15" s="137"/>
      <c r="CI15" s="137"/>
      <c r="CJ15" s="137"/>
      <c r="CK15" s="137"/>
      <c r="CL15" s="137"/>
      <c r="CM15" s="137"/>
      <c r="CN15" s="137"/>
      <c r="CO15" s="137"/>
      <c r="CP15" s="137"/>
      <c r="CQ15" s="137"/>
      <c r="CR15" s="137"/>
      <c r="CS15" s="137"/>
    </row>
    <row r="16" spans="1:97" s="109" customFormat="1" ht="20.25" customHeight="1" x14ac:dyDescent="0.25">
      <c r="A16" s="3" t="s">
        <v>90</v>
      </c>
      <c r="B16" s="8" t="s">
        <v>734</v>
      </c>
      <c r="C16" s="9"/>
      <c r="D16" s="9"/>
      <c r="E16" s="9"/>
      <c r="F16" s="9"/>
      <c r="G16" s="9"/>
      <c r="H16" s="9"/>
      <c r="I16" s="10"/>
      <c r="J16" s="1"/>
      <c r="K16" s="168"/>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37"/>
      <c r="AK16" s="137"/>
      <c r="AL16" s="137"/>
      <c r="AM16" s="137"/>
      <c r="AN16" s="137"/>
      <c r="AO16" s="137"/>
      <c r="AP16" s="137"/>
      <c r="AQ16" s="137"/>
      <c r="AR16" s="137"/>
      <c r="AS16" s="137"/>
      <c r="AT16" s="137"/>
      <c r="AU16" s="137"/>
      <c r="AV16" s="137"/>
      <c r="AW16" s="137"/>
      <c r="AX16" s="137"/>
      <c r="AY16" s="137"/>
      <c r="AZ16" s="137"/>
      <c r="BA16" s="137"/>
      <c r="BB16" s="137"/>
      <c r="BC16" s="137"/>
      <c r="BD16" s="137"/>
      <c r="BE16" s="137"/>
      <c r="BF16" s="137"/>
      <c r="BG16" s="137"/>
      <c r="BH16" s="137"/>
      <c r="BI16" s="137"/>
      <c r="BJ16" s="137"/>
      <c r="BK16" s="137"/>
      <c r="BL16" s="137"/>
      <c r="BM16" s="137"/>
      <c r="BN16" s="137"/>
      <c r="BO16" s="137"/>
      <c r="BP16" s="137"/>
      <c r="BQ16" s="137"/>
      <c r="BR16" s="137"/>
      <c r="BS16" s="137"/>
      <c r="BT16" s="137"/>
      <c r="BU16" s="137"/>
      <c r="BV16" s="137"/>
      <c r="BW16" s="137"/>
      <c r="BX16" s="137"/>
      <c r="BY16" s="137"/>
      <c r="BZ16" s="137"/>
      <c r="CA16" s="137"/>
      <c r="CB16" s="137"/>
      <c r="CC16" s="137"/>
      <c r="CD16" s="137"/>
      <c r="CE16" s="137"/>
      <c r="CF16" s="137"/>
      <c r="CG16" s="137"/>
      <c r="CH16" s="137"/>
      <c r="CI16" s="137"/>
      <c r="CJ16" s="137"/>
      <c r="CK16" s="137"/>
      <c r="CL16" s="137"/>
      <c r="CM16" s="137"/>
      <c r="CN16" s="137"/>
      <c r="CO16" s="137"/>
      <c r="CP16" s="137"/>
      <c r="CQ16" s="137"/>
      <c r="CR16" s="137"/>
      <c r="CS16" s="137"/>
    </row>
    <row r="17" spans="1:97" s="109" customFormat="1" ht="78" customHeight="1" x14ac:dyDescent="0.25">
      <c r="A17" s="187"/>
      <c r="B17" s="278" t="s">
        <v>740</v>
      </c>
      <c r="C17" s="278"/>
      <c r="D17" s="278"/>
      <c r="E17" s="278"/>
      <c r="F17" s="278"/>
      <c r="G17" s="85"/>
      <c r="H17" s="86"/>
      <c r="I17" s="11"/>
      <c r="J17" s="1"/>
      <c r="K17" s="168"/>
      <c r="L17" s="172"/>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37"/>
      <c r="AK17" s="137"/>
      <c r="AL17" s="137"/>
      <c r="AM17" s="137"/>
      <c r="AN17" s="137"/>
      <c r="AO17" s="137"/>
      <c r="AP17" s="137"/>
      <c r="AQ17" s="137"/>
      <c r="AR17" s="137"/>
      <c r="AS17" s="137"/>
      <c r="AT17" s="137"/>
      <c r="AU17" s="137"/>
      <c r="AV17" s="137"/>
      <c r="AW17" s="137"/>
      <c r="AX17" s="137"/>
      <c r="AY17" s="137"/>
      <c r="AZ17" s="137"/>
      <c r="BA17" s="137"/>
      <c r="BB17" s="137"/>
      <c r="BC17" s="137"/>
      <c r="BD17" s="137"/>
      <c r="BE17" s="137"/>
      <c r="BF17" s="137"/>
      <c r="BG17" s="137"/>
      <c r="BH17" s="137"/>
      <c r="BI17" s="137"/>
      <c r="BJ17" s="137"/>
      <c r="BK17" s="137"/>
      <c r="BL17" s="137"/>
      <c r="BM17" s="137"/>
      <c r="BN17" s="137"/>
      <c r="BO17" s="137"/>
      <c r="BP17" s="137"/>
      <c r="BQ17" s="137"/>
      <c r="BR17" s="137"/>
      <c r="BS17" s="137"/>
      <c r="BT17" s="137"/>
      <c r="BU17" s="137"/>
      <c r="BV17" s="137"/>
      <c r="BW17" s="137"/>
      <c r="BX17" s="137"/>
      <c r="BY17" s="137"/>
      <c r="BZ17" s="137"/>
      <c r="CA17" s="137"/>
      <c r="CB17" s="137"/>
      <c r="CC17" s="137"/>
      <c r="CD17" s="137"/>
      <c r="CE17" s="137"/>
      <c r="CF17" s="137"/>
      <c r="CG17" s="137"/>
      <c r="CH17" s="137"/>
      <c r="CI17" s="137"/>
      <c r="CJ17" s="137"/>
      <c r="CK17" s="137"/>
      <c r="CL17" s="137"/>
      <c r="CM17" s="137"/>
      <c r="CN17" s="137"/>
      <c r="CO17" s="137"/>
      <c r="CP17" s="137"/>
      <c r="CQ17" s="137"/>
      <c r="CR17" s="137"/>
      <c r="CS17" s="137"/>
    </row>
    <row r="18" spans="1:97" s="109" customFormat="1" ht="45" x14ac:dyDescent="0.25">
      <c r="A18" s="87"/>
      <c r="B18" s="88" t="s">
        <v>735</v>
      </c>
      <c r="C18" s="88" t="s">
        <v>736</v>
      </c>
      <c r="D18" s="88" t="s">
        <v>737</v>
      </c>
      <c r="E18" s="89" t="s">
        <v>738</v>
      </c>
      <c r="F18" s="89" t="s">
        <v>739</v>
      </c>
      <c r="G18" s="1"/>
      <c r="H18" s="1"/>
      <c r="I18" s="11"/>
      <c r="J18" s="1"/>
      <c r="K18" s="168"/>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37"/>
      <c r="AK18" s="137"/>
      <c r="AL18" s="137"/>
      <c r="AM18" s="137"/>
      <c r="AN18" s="137"/>
      <c r="AO18" s="137"/>
      <c r="AP18" s="137"/>
      <c r="AQ18" s="137"/>
      <c r="AR18" s="137"/>
      <c r="AS18" s="137"/>
      <c r="AT18" s="137"/>
      <c r="AU18" s="137"/>
      <c r="AV18" s="137"/>
      <c r="AW18" s="137"/>
      <c r="AX18" s="137"/>
      <c r="AY18" s="137"/>
      <c r="AZ18" s="137"/>
      <c r="BA18" s="137"/>
      <c r="BB18" s="137"/>
      <c r="BC18" s="137"/>
      <c r="BD18" s="137"/>
      <c r="BE18" s="137"/>
      <c r="BF18" s="137"/>
      <c r="BG18" s="137"/>
      <c r="BH18" s="137"/>
      <c r="BI18" s="137"/>
      <c r="BJ18" s="137"/>
      <c r="BK18" s="137"/>
      <c r="BL18" s="137"/>
      <c r="BM18" s="137"/>
      <c r="BN18" s="137"/>
      <c r="BO18" s="137"/>
      <c r="BP18" s="137"/>
      <c r="BQ18" s="137"/>
      <c r="BR18" s="137"/>
      <c r="BS18" s="137"/>
      <c r="BT18" s="137"/>
      <c r="BU18" s="137"/>
      <c r="BV18" s="137"/>
      <c r="BW18" s="137"/>
      <c r="BX18" s="137"/>
      <c r="BY18" s="137"/>
      <c r="BZ18" s="137"/>
      <c r="CA18" s="137"/>
      <c r="CB18" s="137"/>
      <c r="CC18" s="137"/>
      <c r="CD18" s="137"/>
      <c r="CE18" s="137"/>
      <c r="CF18" s="137"/>
      <c r="CG18" s="137"/>
      <c r="CH18" s="137"/>
      <c r="CI18" s="137"/>
      <c r="CJ18" s="137"/>
      <c r="CK18" s="137"/>
      <c r="CL18" s="137"/>
      <c r="CM18" s="137"/>
      <c r="CN18" s="137"/>
      <c r="CO18" s="137"/>
      <c r="CP18" s="137"/>
      <c r="CQ18" s="137"/>
      <c r="CR18" s="137"/>
      <c r="CS18" s="137"/>
    </row>
    <row r="19" spans="1:97" s="109" customFormat="1" x14ac:dyDescent="0.25">
      <c r="A19" s="90">
        <v>1</v>
      </c>
      <c r="B19" s="91"/>
      <c r="C19" s="91"/>
      <c r="D19" s="183"/>
      <c r="E19" s="92"/>
      <c r="F19" s="92"/>
      <c r="G19" s="1"/>
      <c r="H19" s="1"/>
      <c r="I19" s="11"/>
      <c r="J19" s="1"/>
      <c r="K19" s="168" t="b">
        <f>IF(ISBLANK(B19),FALSE,IF(OR(ISBLANK(C19),ISBLANK(D19),ISBLANK(E19),ISBLANK(F19)),FALSE,TRUE))</f>
        <v>0</v>
      </c>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37"/>
      <c r="AK19" s="137"/>
      <c r="AL19" s="137"/>
      <c r="AM19" s="137"/>
      <c r="AN19" s="137"/>
      <c r="AO19" s="137"/>
      <c r="AP19" s="137"/>
      <c r="AQ19" s="137"/>
      <c r="AR19" s="137"/>
      <c r="AS19" s="137"/>
      <c r="AT19" s="137"/>
      <c r="AU19" s="137"/>
      <c r="AV19" s="137"/>
      <c r="AW19" s="137"/>
      <c r="AX19" s="137"/>
      <c r="AY19" s="137"/>
      <c r="AZ19" s="137"/>
      <c r="BA19" s="137"/>
      <c r="BB19" s="137"/>
      <c r="BC19" s="137"/>
      <c r="BD19" s="137"/>
      <c r="BE19" s="137"/>
      <c r="BF19" s="137"/>
      <c r="BG19" s="137"/>
      <c r="BH19" s="137"/>
      <c r="BI19" s="137"/>
      <c r="BJ19" s="137"/>
      <c r="BK19" s="137"/>
      <c r="BL19" s="137"/>
      <c r="BM19" s="137"/>
      <c r="BN19" s="137"/>
      <c r="BO19" s="137"/>
      <c r="BP19" s="137"/>
      <c r="BQ19" s="137"/>
      <c r="BR19" s="137"/>
      <c r="BS19" s="137"/>
      <c r="BT19" s="137"/>
      <c r="BU19" s="137"/>
      <c r="BV19" s="137"/>
      <c r="BW19" s="137"/>
      <c r="BX19" s="137"/>
      <c r="BY19" s="137"/>
      <c r="BZ19" s="137"/>
      <c r="CA19" s="137"/>
      <c r="CB19" s="137"/>
      <c r="CC19" s="137"/>
      <c r="CD19" s="137"/>
      <c r="CE19" s="137"/>
      <c r="CF19" s="137"/>
      <c r="CG19" s="137"/>
      <c r="CH19" s="137"/>
      <c r="CI19" s="137"/>
      <c r="CJ19" s="137"/>
      <c r="CK19" s="137"/>
      <c r="CL19" s="137"/>
      <c r="CM19" s="137"/>
      <c r="CN19" s="137"/>
      <c r="CO19" s="137"/>
      <c r="CP19" s="137"/>
      <c r="CQ19" s="137"/>
      <c r="CR19" s="137"/>
      <c r="CS19" s="137"/>
    </row>
    <row r="20" spans="1:97" s="109" customFormat="1" x14ac:dyDescent="0.25">
      <c r="A20" s="90">
        <v>2</v>
      </c>
      <c r="B20" s="91"/>
      <c r="C20" s="91"/>
      <c r="D20" s="183"/>
      <c r="E20" s="92"/>
      <c r="F20" s="92"/>
      <c r="G20" s="1"/>
      <c r="H20" s="1"/>
      <c r="I20" s="11"/>
      <c r="J20" s="1"/>
      <c r="K20" s="168" t="b">
        <f>IF(ISBLANK(B20),TRUE,IF(OR(ISBLANK(C20),ISBLANK(D20),ISBLANK(E20),ISBLANK(F20)),FALSE,TRUE))</f>
        <v>1</v>
      </c>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37"/>
      <c r="AK20" s="137"/>
      <c r="AL20" s="137"/>
      <c r="AM20" s="137"/>
      <c r="AN20" s="137"/>
      <c r="AO20" s="137"/>
      <c r="AP20" s="137"/>
      <c r="AQ20" s="137"/>
      <c r="AR20" s="137"/>
      <c r="AS20" s="137"/>
      <c r="AT20" s="137"/>
      <c r="AU20" s="137"/>
      <c r="AV20" s="137"/>
      <c r="AW20" s="137"/>
      <c r="AX20" s="137"/>
      <c r="AY20" s="137"/>
      <c r="AZ20" s="137"/>
      <c r="BA20" s="137"/>
      <c r="BB20" s="137"/>
      <c r="BC20" s="137"/>
      <c r="BD20" s="137"/>
      <c r="BE20" s="137"/>
      <c r="BF20" s="137"/>
      <c r="BG20" s="137"/>
      <c r="BH20" s="137"/>
      <c r="BI20" s="137"/>
      <c r="BJ20" s="137"/>
      <c r="BK20" s="137"/>
      <c r="BL20" s="137"/>
      <c r="BM20" s="137"/>
      <c r="BN20" s="137"/>
      <c r="BO20" s="137"/>
      <c r="BP20" s="137"/>
      <c r="BQ20" s="137"/>
      <c r="BR20" s="137"/>
      <c r="BS20" s="137"/>
      <c r="BT20" s="137"/>
      <c r="BU20" s="137"/>
      <c r="BV20" s="137"/>
      <c r="BW20" s="137"/>
      <c r="BX20" s="137"/>
      <c r="BY20" s="137"/>
      <c r="BZ20" s="137"/>
      <c r="CA20" s="137"/>
      <c r="CB20" s="137"/>
      <c r="CC20" s="137"/>
      <c r="CD20" s="137"/>
      <c r="CE20" s="137"/>
      <c r="CF20" s="137"/>
      <c r="CG20" s="137"/>
      <c r="CH20" s="137"/>
      <c r="CI20" s="137"/>
      <c r="CJ20" s="137"/>
      <c r="CK20" s="137"/>
      <c r="CL20" s="137"/>
      <c r="CM20" s="137"/>
      <c r="CN20" s="137"/>
      <c r="CO20" s="137"/>
      <c r="CP20" s="137"/>
      <c r="CQ20" s="137"/>
      <c r="CR20" s="137"/>
      <c r="CS20" s="137"/>
    </row>
    <row r="21" spans="1:97" s="109" customFormat="1" x14ac:dyDescent="0.25">
      <c r="A21" s="90">
        <v>3</v>
      </c>
      <c r="B21" s="91"/>
      <c r="C21" s="91"/>
      <c r="D21" s="183"/>
      <c r="E21" s="92"/>
      <c r="F21" s="92"/>
      <c r="G21" s="1"/>
      <c r="H21" s="1"/>
      <c r="I21" s="11"/>
      <c r="J21" s="1"/>
      <c r="K21" s="168" t="b">
        <f>IF(ISBLANK(B21),TRUE,IF(OR(ISBLANK(C21),ISBLANK(D21),ISBLANK(E21),ISBLANK(F21)),FALSE,TRUE))</f>
        <v>1</v>
      </c>
      <c r="L21" s="172"/>
      <c r="M21" s="172"/>
      <c r="N21" s="172"/>
      <c r="O21" s="172"/>
      <c r="P21" s="172"/>
      <c r="Q21" s="172"/>
      <c r="R21" s="172"/>
      <c r="S21" s="172"/>
      <c r="T21" s="172"/>
      <c r="U21" s="172"/>
      <c r="V21" s="172"/>
      <c r="W21" s="172"/>
      <c r="X21" s="172"/>
      <c r="Y21" s="172"/>
      <c r="Z21" s="172"/>
      <c r="AA21" s="172"/>
      <c r="AB21" s="172"/>
      <c r="AC21" s="172"/>
      <c r="AD21" s="172"/>
      <c r="AE21" s="172"/>
      <c r="AF21" s="172"/>
      <c r="AG21" s="172"/>
      <c r="AH21" s="172"/>
      <c r="AI21" s="172"/>
      <c r="AJ21" s="137"/>
      <c r="AK21" s="137"/>
      <c r="AL21" s="137"/>
      <c r="AM21" s="137"/>
      <c r="AN21" s="137"/>
      <c r="AO21" s="137"/>
      <c r="AP21" s="137"/>
      <c r="AQ21" s="137"/>
      <c r="AR21" s="137"/>
      <c r="AS21" s="137"/>
      <c r="AT21" s="137"/>
      <c r="AU21" s="137"/>
      <c r="AV21" s="137"/>
      <c r="AW21" s="137"/>
      <c r="AX21" s="137"/>
      <c r="AY21" s="137"/>
      <c r="AZ21" s="137"/>
      <c r="BA21" s="137"/>
      <c r="BB21" s="137"/>
      <c r="BC21" s="137"/>
      <c r="BD21" s="137"/>
      <c r="BE21" s="137"/>
      <c r="BF21" s="137"/>
      <c r="BG21" s="137"/>
      <c r="BH21" s="137"/>
      <c r="BI21" s="137"/>
      <c r="BJ21" s="137"/>
      <c r="BK21" s="137"/>
      <c r="BL21" s="137"/>
      <c r="BM21" s="137"/>
      <c r="BN21" s="137"/>
      <c r="BO21" s="137"/>
      <c r="BP21" s="137"/>
      <c r="BQ21" s="137"/>
      <c r="BR21" s="137"/>
      <c r="BS21" s="137"/>
      <c r="BT21" s="137"/>
      <c r="BU21" s="137"/>
      <c r="BV21" s="137"/>
      <c r="BW21" s="137"/>
      <c r="BX21" s="137"/>
      <c r="BY21" s="137"/>
      <c r="BZ21" s="137"/>
      <c r="CA21" s="137"/>
      <c r="CB21" s="137"/>
      <c r="CC21" s="137"/>
      <c r="CD21" s="137"/>
      <c r="CE21" s="137"/>
      <c r="CF21" s="137"/>
      <c r="CG21" s="137"/>
      <c r="CH21" s="137"/>
      <c r="CI21" s="137"/>
      <c r="CJ21" s="137"/>
      <c r="CK21" s="137"/>
      <c r="CL21" s="137"/>
      <c r="CM21" s="137"/>
      <c r="CN21" s="137"/>
      <c r="CO21" s="137"/>
      <c r="CP21" s="137"/>
      <c r="CQ21" s="137"/>
      <c r="CR21" s="137"/>
      <c r="CS21" s="137"/>
    </row>
    <row r="22" spans="1:97" s="109" customFormat="1" x14ac:dyDescent="0.25">
      <c r="A22" s="5"/>
      <c r="B22" s="6"/>
      <c r="C22" s="6"/>
      <c r="D22" s="6"/>
      <c r="E22" s="6"/>
      <c r="F22" s="6"/>
      <c r="G22" s="6"/>
      <c r="H22" s="6"/>
      <c r="I22" s="7"/>
      <c r="J22" s="1"/>
      <c r="K22" s="168"/>
      <c r="L22" s="172"/>
      <c r="M22" s="172"/>
      <c r="N22" s="172"/>
      <c r="O22" s="172"/>
      <c r="P22" s="172"/>
      <c r="Q22" s="172"/>
      <c r="R22" s="172"/>
      <c r="S22" s="172"/>
      <c r="T22" s="172"/>
      <c r="U22" s="172"/>
      <c r="V22" s="172"/>
      <c r="W22" s="172"/>
      <c r="X22" s="172"/>
      <c r="Y22" s="172"/>
      <c r="Z22" s="172"/>
      <c r="AA22" s="172"/>
      <c r="AB22" s="172"/>
      <c r="AC22" s="172"/>
      <c r="AD22" s="172"/>
      <c r="AE22" s="172"/>
      <c r="AF22" s="172"/>
      <c r="AG22" s="172"/>
      <c r="AH22" s="172"/>
      <c r="AI22" s="172"/>
      <c r="AJ22" s="137"/>
      <c r="AK22" s="137"/>
      <c r="AL22" s="137"/>
      <c r="AM22" s="137"/>
      <c r="AN22" s="137"/>
      <c r="AO22" s="137"/>
      <c r="AP22" s="137"/>
      <c r="AQ22" s="137"/>
      <c r="AR22" s="137"/>
      <c r="AS22" s="137"/>
      <c r="AT22" s="137"/>
      <c r="AU22" s="137"/>
      <c r="AV22" s="137"/>
      <c r="AW22" s="137"/>
      <c r="AX22" s="137"/>
      <c r="AY22" s="137"/>
      <c r="AZ22" s="137"/>
      <c r="BA22" s="137"/>
      <c r="BB22" s="137"/>
      <c r="BC22" s="137"/>
      <c r="BD22" s="137"/>
      <c r="BE22" s="137"/>
      <c r="BF22" s="137"/>
      <c r="BG22" s="137"/>
      <c r="BH22" s="137"/>
      <c r="BI22" s="137"/>
      <c r="BJ22" s="137"/>
      <c r="BK22" s="137"/>
      <c r="BL22" s="137"/>
      <c r="BM22" s="137"/>
      <c r="BN22" s="137"/>
      <c r="BO22" s="137"/>
      <c r="BP22" s="137"/>
      <c r="BQ22" s="137"/>
      <c r="BR22" s="137"/>
      <c r="BS22" s="137"/>
      <c r="BT22" s="137"/>
      <c r="BU22" s="137"/>
      <c r="BV22" s="137"/>
      <c r="BW22" s="137"/>
      <c r="BX22" s="137"/>
      <c r="BY22" s="137"/>
      <c r="BZ22" s="137"/>
      <c r="CA22" s="137"/>
      <c r="CB22" s="137"/>
      <c r="CC22" s="137"/>
      <c r="CD22" s="137"/>
      <c r="CE22" s="137"/>
      <c r="CF22" s="137"/>
      <c r="CG22" s="137"/>
      <c r="CH22" s="137"/>
      <c r="CI22" s="137"/>
      <c r="CJ22" s="137"/>
      <c r="CK22" s="137"/>
      <c r="CL22" s="137"/>
      <c r="CM22" s="137"/>
      <c r="CN22" s="137"/>
      <c r="CO22" s="137"/>
      <c r="CP22" s="137"/>
      <c r="CQ22" s="137"/>
      <c r="CR22" s="137"/>
      <c r="CS22" s="137"/>
    </row>
    <row r="23" spans="1:97" s="109" customFormat="1" x14ac:dyDescent="0.25">
      <c r="A23" s="74"/>
      <c r="B23" s="74"/>
      <c r="C23" s="74"/>
      <c r="D23" s="74"/>
      <c r="E23" s="74"/>
      <c r="F23" s="1"/>
      <c r="G23" s="1"/>
      <c r="H23" s="74"/>
      <c r="I23" s="74"/>
      <c r="J23" s="1"/>
      <c r="K23" s="168"/>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37"/>
      <c r="AK23" s="137"/>
      <c r="AL23" s="137"/>
      <c r="AM23" s="137"/>
      <c r="AN23" s="137"/>
      <c r="AO23" s="137"/>
      <c r="AP23" s="137"/>
      <c r="AQ23" s="137"/>
      <c r="AR23" s="137"/>
      <c r="AS23" s="137"/>
      <c r="AT23" s="137"/>
      <c r="AU23" s="137"/>
      <c r="AV23" s="137"/>
      <c r="AW23" s="137"/>
      <c r="AX23" s="137"/>
      <c r="AY23" s="137"/>
      <c r="AZ23" s="137"/>
      <c r="BA23" s="137"/>
      <c r="BB23" s="137"/>
      <c r="BC23" s="137"/>
      <c r="BD23" s="137"/>
      <c r="BE23" s="137"/>
      <c r="BF23" s="137"/>
      <c r="BG23" s="137"/>
      <c r="BH23" s="137"/>
      <c r="BI23" s="137"/>
      <c r="BJ23" s="137"/>
      <c r="BK23" s="137"/>
      <c r="BL23" s="137"/>
      <c r="BM23" s="137"/>
      <c r="BN23" s="137"/>
      <c r="BO23" s="137"/>
      <c r="BP23" s="137"/>
      <c r="BQ23" s="137"/>
      <c r="BR23" s="137"/>
      <c r="BS23" s="137"/>
      <c r="BT23" s="137"/>
      <c r="BU23" s="137"/>
      <c r="BV23" s="137"/>
      <c r="BW23" s="137"/>
      <c r="BX23" s="137"/>
      <c r="BY23" s="137"/>
      <c r="BZ23" s="137"/>
      <c r="CA23" s="137"/>
      <c r="CB23" s="137"/>
      <c r="CC23" s="137"/>
      <c r="CD23" s="137"/>
      <c r="CE23" s="137"/>
      <c r="CF23" s="137"/>
      <c r="CG23" s="137"/>
      <c r="CH23" s="137"/>
      <c r="CI23" s="137"/>
      <c r="CJ23" s="137"/>
      <c r="CK23" s="137"/>
      <c r="CL23" s="137"/>
      <c r="CM23" s="137"/>
      <c r="CN23" s="137"/>
      <c r="CO23" s="137"/>
      <c r="CP23" s="137"/>
      <c r="CQ23" s="137"/>
      <c r="CR23" s="137"/>
      <c r="CS23" s="137"/>
    </row>
    <row r="24" spans="1:97" s="109" customFormat="1" ht="16.5" customHeight="1" x14ac:dyDescent="0.25">
      <c r="A24" s="3" t="s">
        <v>91</v>
      </c>
      <c r="B24" s="8" t="s">
        <v>96</v>
      </c>
      <c r="C24" s="9"/>
      <c r="D24" s="9"/>
      <c r="E24" s="9"/>
      <c r="F24" s="9"/>
      <c r="G24" s="9"/>
      <c r="H24" s="9"/>
      <c r="I24" s="10"/>
      <c r="J24" s="1"/>
      <c r="K24" s="168"/>
      <c r="L24" s="172"/>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37"/>
      <c r="AK24" s="137"/>
      <c r="AL24" s="137"/>
      <c r="AM24" s="137"/>
      <c r="AN24" s="137"/>
      <c r="AO24" s="137"/>
      <c r="AP24" s="137"/>
      <c r="AQ24" s="137"/>
      <c r="AR24" s="137"/>
      <c r="AS24" s="137"/>
      <c r="AT24" s="137"/>
      <c r="AU24" s="137"/>
      <c r="AV24" s="137"/>
      <c r="AW24" s="137"/>
      <c r="AX24" s="137"/>
      <c r="AY24" s="137"/>
      <c r="AZ24" s="137"/>
      <c r="BA24" s="137"/>
      <c r="BB24" s="137"/>
      <c r="BC24" s="137"/>
      <c r="BD24" s="137"/>
      <c r="BE24" s="137"/>
      <c r="BF24" s="137"/>
      <c r="BG24" s="137"/>
      <c r="BH24" s="137"/>
      <c r="BI24" s="137"/>
      <c r="BJ24" s="137"/>
      <c r="BK24" s="137"/>
      <c r="BL24" s="137"/>
      <c r="BM24" s="137"/>
      <c r="BN24" s="137"/>
      <c r="BO24" s="137"/>
      <c r="BP24" s="137"/>
      <c r="BQ24" s="137"/>
      <c r="BR24" s="137"/>
      <c r="BS24" s="137"/>
      <c r="BT24" s="137"/>
      <c r="BU24" s="137"/>
      <c r="BV24" s="137"/>
      <c r="BW24" s="137"/>
      <c r="BX24" s="137"/>
      <c r="BY24" s="137"/>
      <c r="BZ24" s="137"/>
      <c r="CA24" s="137"/>
      <c r="CB24" s="137"/>
      <c r="CC24" s="137"/>
      <c r="CD24" s="137"/>
      <c r="CE24" s="137"/>
      <c r="CF24" s="137"/>
      <c r="CG24" s="137"/>
      <c r="CH24" s="137"/>
      <c r="CI24" s="137"/>
      <c r="CJ24" s="137"/>
      <c r="CK24" s="137"/>
      <c r="CL24" s="137"/>
      <c r="CM24" s="137"/>
      <c r="CN24" s="137"/>
      <c r="CO24" s="137"/>
      <c r="CP24" s="137"/>
      <c r="CQ24" s="137"/>
      <c r="CR24" s="137"/>
      <c r="CS24" s="137"/>
    </row>
    <row r="25" spans="1:97" s="109" customFormat="1" ht="10.5" customHeight="1" x14ac:dyDescent="0.25">
      <c r="A25" s="187"/>
      <c r="B25" s="12"/>
      <c r="C25" s="12"/>
      <c r="D25" s="1"/>
      <c r="E25" s="21"/>
      <c r="F25" s="1"/>
      <c r="G25" s="1"/>
      <c r="H25" s="1"/>
      <c r="I25" s="11"/>
      <c r="J25" s="1"/>
      <c r="K25" s="168"/>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37"/>
      <c r="AK25" s="137"/>
      <c r="AL25" s="137"/>
      <c r="AM25" s="137"/>
      <c r="AN25" s="137"/>
      <c r="AO25" s="137"/>
      <c r="AP25" s="137"/>
      <c r="AQ25" s="137"/>
      <c r="AR25" s="137"/>
      <c r="AS25" s="137"/>
      <c r="AT25" s="137"/>
      <c r="AU25" s="137"/>
      <c r="AV25" s="137"/>
      <c r="AW25" s="137"/>
      <c r="AX25" s="137"/>
      <c r="AY25" s="137"/>
      <c r="AZ25" s="137"/>
      <c r="BA25" s="137"/>
      <c r="BB25" s="137"/>
      <c r="BC25" s="137"/>
      <c r="BD25" s="137"/>
      <c r="BE25" s="137"/>
      <c r="BF25" s="137"/>
      <c r="BG25" s="137"/>
      <c r="BH25" s="137"/>
      <c r="BI25" s="137"/>
      <c r="BJ25" s="137"/>
      <c r="BK25" s="137"/>
      <c r="BL25" s="137"/>
      <c r="BM25" s="137"/>
      <c r="BN25" s="137"/>
      <c r="BO25" s="137"/>
      <c r="BP25" s="137"/>
      <c r="BQ25" s="137"/>
      <c r="BR25" s="137"/>
      <c r="BS25" s="137"/>
      <c r="BT25" s="137"/>
      <c r="BU25" s="137"/>
      <c r="BV25" s="137"/>
      <c r="BW25" s="137"/>
      <c r="BX25" s="137"/>
      <c r="BY25" s="137"/>
      <c r="BZ25" s="137"/>
      <c r="CA25" s="137"/>
      <c r="CB25" s="137"/>
      <c r="CC25" s="137"/>
      <c r="CD25" s="137"/>
      <c r="CE25" s="137"/>
      <c r="CF25" s="137"/>
      <c r="CG25" s="137"/>
      <c r="CH25" s="137"/>
      <c r="CI25" s="137"/>
      <c r="CJ25" s="137"/>
      <c r="CK25" s="137"/>
      <c r="CL25" s="137"/>
      <c r="CM25" s="137"/>
      <c r="CN25" s="137"/>
      <c r="CO25" s="137"/>
      <c r="CP25" s="137"/>
      <c r="CQ25" s="137"/>
      <c r="CR25" s="137"/>
      <c r="CS25" s="137"/>
    </row>
    <row r="26" spans="1:97" s="109" customFormat="1" ht="30" customHeight="1" x14ac:dyDescent="0.25">
      <c r="A26" s="4" t="s">
        <v>31</v>
      </c>
      <c r="B26" s="274" t="s">
        <v>97</v>
      </c>
      <c r="C26" s="274"/>
      <c r="D26" s="274"/>
      <c r="E26" s="70"/>
      <c r="F26" s="1"/>
      <c r="G26" s="1"/>
      <c r="H26" s="1"/>
      <c r="I26" s="11"/>
      <c r="J26" s="1"/>
      <c r="K26" s="168"/>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37"/>
      <c r="AK26" s="137"/>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c r="BI26" s="137"/>
      <c r="BJ26" s="137"/>
      <c r="BK26" s="137"/>
      <c r="BL26" s="137"/>
      <c r="BM26" s="137"/>
      <c r="BN26" s="137"/>
      <c r="BO26" s="137"/>
      <c r="BP26" s="137"/>
      <c r="BQ26" s="137"/>
      <c r="BR26" s="137"/>
      <c r="BS26" s="137"/>
      <c r="BT26" s="137"/>
      <c r="BU26" s="137"/>
      <c r="BV26" s="137"/>
      <c r="BW26" s="137"/>
      <c r="BX26" s="137"/>
      <c r="BY26" s="137"/>
      <c r="BZ26" s="137"/>
      <c r="CA26" s="137"/>
      <c r="CB26" s="137"/>
      <c r="CC26" s="137"/>
      <c r="CD26" s="137"/>
      <c r="CE26" s="137"/>
      <c r="CF26" s="137"/>
      <c r="CG26" s="137"/>
      <c r="CH26" s="137"/>
      <c r="CI26" s="137"/>
      <c r="CJ26" s="137"/>
      <c r="CK26" s="137"/>
      <c r="CL26" s="137"/>
      <c r="CM26" s="137"/>
      <c r="CN26" s="137"/>
      <c r="CO26" s="137"/>
      <c r="CP26" s="137"/>
      <c r="CQ26" s="137"/>
      <c r="CR26" s="137"/>
      <c r="CS26" s="137"/>
    </row>
    <row r="27" spans="1:97" s="109" customFormat="1" x14ac:dyDescent="0.25">
      <c r="A27" s="188"/>
      <c r="B27" s="13"/>
      <c r="C27" s="13"/>
      <c r="D27" s="13"/>
      <c r="E27" s="1"/>
      <c r="F27" s="1"/>
      <c r="G27" s="1"/>
      <c r="H27" s="1"/>
      <c r="I27" s="11"/>
      <c r="J27" s="1"/>
      <c r="K27" s="168"/>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row>
    <row r="28" spans="1:97" s="109" customFormat="1" ht="29.25" customHeight="1" x14ac:dyDescent="0.25">
      <c r="A28" s="4" t="s">
        <v>33</v>
      </c>
      <c r="B28" s="274" t="s">
        <v>98</v>
      </c>
      <c r="C28" s="274"/>
      <c r="D28" s="274"/>
      <c r="E28" s="70"/>
      <c r="F28" s="1"/>
      <c r="G28" s="1"/>
      <c r="H28" s="1"/>
      <c r="I28" s="11"/>
      <c r="J28" s="1"/>
      <c r="K28" s="168"/>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37"/>
      <c r="BS28" s="137"/>
      <c r="BT28" s="137"/>
      <c r="BU28" s="137"/>
      <c r="BV28" s="137"/>
      <c r="BW28" s="137"/>
      <c r="BX28" s="137"/>
      <c r="BY28" s="137"/>
      <c r="BZ28" s="137"/>
      <c r="CA28" s="137"/>
      <c r="CB28" s="137"/>
      <c r="CC28" s="137"/>
      <c r="CD28" s="137"/>
      <c r="CE28" s="137"/>
      <c r="CF28" s="137"/>
      <c r="CG28" s="137"/>
      <c r="CH28" s="137"/>
      <c r="CI28" s="137"/>
      <c r="CJ28" s="137"/>
      <c r="CK28" s="137"/>
      <c r="CL28" s="137"/>
      <c r="CM28" s="137"/>
      <c r="CN28" s="137"/>
      <c r="CO28" s="137"/>
      <c r="CP28" s="137"/>
      <c r="CQ28" s="137"/>
      <c r="CR28" s="137"/>
      <c r="CS28" s="137"/>
    </row>
    <row r="29" spans="1:97" s="109" customFormat="1" x14ac:dyDescent="0.25">
      <c r="A29" s="5"/>
      <c r="B29" s="6"/>
      <c r="C29" s="6"/>
      <c r="D29" s="6"/>
      <c r="E29" s="6"/>
      <c r="F29" s="6"/>
      <c r="G29" s="6"/>
      <c r="H29" s="6"/>
      <c r="I29" s="7"/>
      <c r="J29" s="1"/>
      <c r="K29" s="168"/>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37"/>
      <c r="BS29" s="137"/>
      <c r="BT29" s="137"/>
      <c r="BU29" s="137"/>
      <c r="BV29" s="137"/>
      <c r="BW29" s="137"/>
      <c r="BX29" s="137"/>
      <c r="BY29" s="137"/>
      <c r="BZ29" s="137"/>
      <c r="CA29" s="137"/>
      <c r="CB29" s="137"/>
      <c r="CC29" s="137"/>
      <c r="CD29" s="137"/>
      <c r="CE29" s="137"/>
      <c r="CF29" s="137"/>
      <c r="CG29" s="137"/>
      <c r="CH29" s="137"/>
      <c r="CI29" s="137"/>
      <c r="CJ29" s="137"/>
      <c r="CK29" s="137"/>
      <c r="CL29" s="137"/>
      <c r="CM29" s="137"/>
      <c r="CN29" s="137"/>
      <c r="CO29" s="137"/>
      <c r="CP29" s="137"/>
      <c r="CQ29" s="137"/>
      <c r="CR29" s="137"/>
      <c r="CS29" s="137"/>
    </row>
    <row r="30" spans="1:97" s="109" customFormat="1" x14ac:dyDescent="0.25">
      <c r="A30" s="1"/>
      <c r="B30" s="1"/>
      <c r="C30" s="1"/>
      <c r="D30" s="1"/>
      <c r="E30" s="1"/>
      <c r="F30" s="1"/>
      <c r="G30" s="1"/>
      <c r="H30" s="1"/>
      <c r="I30" s="1"/>
      <c r="J30" s="1"/>
      <c r="K30" s="168"/>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37"/>
      <c r="BS30" s="137"/>
      <c r="BT30" s="137"/>
      <c r="BU30" s="137"/>
      <c r="BV30" s="137"/>
      <c r="BW30" s="137"/>
      <c r="BX30" s="137"/>
      <c r="BY30" s="137"/>
      <c r="BZ30" s="137"/>
      <c r="CA30" s="137"/>
      <c r="CB30" s="137"/>
      <c r="CC30" s="137"/>
      <c r="CD30" s="137"/>
      <c r="CE30" s="137"/>
      <c r="CF30" s="137"/>
      <c r="CG30" s="137"/>
      <c r="CH30" s="137"/>
      <c r="CI30" s="137"/>
      <c r="CJ30" s="137"/>
      <c r="CK30" s="137"/>
      <c r="CL30" s="137"/>
      <c r="CM30" s="137"/>
      <c r="CN30" s="137"/>
      <c r="CO30" s="137"/>
      <c r="CP30" s="137"/>
      <c r="CQ30" s="137"/>
      <c r="CR30" s="137"/>
      <c r="CS30" s="137"/>
    </row>
    <row r="31" spans="1:97" s="109" customFormat="1" x14ac:dyDescent="0.25">
      <c r="A31" s="15"/>
      <c r="B31" s="21"/>
      <c r="C31" s="15"/>
      <c r="D31" s="15"/>
      <c r="E31" s="1"/>
      <c r="F31" s="1"/>
      <c r="G31" s="1"/>
      <c r="H31" s="1"/>
      <c r="I31" s="1"/>
      <c r="J31" s="1"/>
      <c r="K31" s="168"/>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c r="CB31" s="137"/>
      <c r="CC31" s="137"/>
      <c r="CD31" s="137"/>
      <c r="CE31" s="137"/>
      <c r="CF31" s="137"/>
      <c r="CG31" s="137"/>
      <c r="CH31" s="137"/>
      <c r="CI31" s="137"/>
      <c r="CJ31" s="137"/>
      <c r="CK31" s="137"/>
      <c r="CL31" s="137"/>
      <c r="CM31" s="137"/>
      <c r="CN31" s="137"/>
      <c r="CO31" s="137"/>
      <c r="CP31" s="137"/>
      <c r="CQ31" s="137"/>
      <c r="CR31" s="137"/>
      <c r="CS31" s="137"/>
    </row>
    <row r="32" spans="1:97" s="109" customFormat="1" x14ac:dyDescent="0.25">
      <c r="A32" s="15"/>
      <c r="B32" s="189"/>
      <c r="C32" s="275" t="s">
        <v>435</v>
      </c>
      <c r="D32" s="275"/>
      <c r="E32" s="275"/>
      <c r="F32" s="275"/>
      <c r="G32" s="1"/>
      <c r="H32" s="1"/>
      <c r="I32" s="1"/>
      <c r="J32" s="1"/>
      <c r="K32" s="168"/>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37"/>
      <c r="AK32" s="137"/>
      <c r="AL32" s="137"/>
      <c r="AM32" s="137"/>
      <c r="AN32" s="137"/>
      <c r="AO32" s="137"/>
      <c r="AP32" s="137"/>
      <c r="AQ32" s="137"/>
      <c r="AR32" s="137"/>
      <c r="AS32" s="137"/>
      <c r="AT32" s="137"/>
      <c r="AU32" s="137"/>
      <c r="AV32" s="137"/>
      <c r="AW32" s="137"/>
      <c r="AX32" s="137"/>
      <c r="AY32" s="137"/>
      <c r="AZ32" s="137"/>
      <c r="BA32" s="137"/>
      <c r="BB32" s="137"/>
      <c r="BC32" s="137"/>
      <c r="BD32" s="137"/>
      <c r="BE32" s="137"/>
      <c r="BF32" s="137"/>
      <c r="BG32" s="137"/>
      <c r="BH32" s="137"/>
      <c r="BI32" s="137"/>
      <c r="BJ32" s="137"/>
      <c r="BK32" s="137"/>
      <c r="BL32" s="137"/>
      <c r="BM32" s="137"/>
      <c r="BN32" s="137"/>
      <c r="BO32" s="137"/>
      <c r="BP32" s="137"/>
      <c r="BQ32" s="137"/>
      <c r="BR32" s="137"/>
      <c r="BS32" s="137"/>
      <c r="BT32" s="137"/>
      <c r="BU32" s="137"/>
      <c r="BV32" s="137"/>
      <c r="BW32" s="137"/>
      <c r="BX32" s="137"/>
      <c r="BY32" s="137"/>
      <c r="BZ32" s="137"/>
      <c r="CA32" s="137"/>
      <c r="CB32" s="137"/>
      <c r="CC32" s="137"/>
      <c r="CD32" s="137"/>
      <c r="CE32" s="137"/>
      <c r="CF32" s="137"/>
      <c r="CG32" s="137"/>
      <c r="CH32" s="137"/>
      <c r="CI32" s="137"/>
      <c r="CJ32" s="137"/>
      <c r="CK32" s="137"/>
      <c r="CL32" s="137"/>
      <c r="CM32" s="137"/>
      <c r="CN32" s="137"/>
      <c r="CO32" s="137"/>
      <c r="CP32" s="137"/>
      <c r="CQ32" s="137"/>
      <c r="CR32" s="137"/>
      <c r="CS32" s="137"/>
    </row>
    <row r="33" spans="1:97" s="109" customFormat="1" x14ac:dyDescent="0.25">
      <c r="A33" s="1"/>
      <c r="B33" s="1"/>
      <c r="C33" s="276" t="str">
        <f>IF(OR(ISBLANK(E11),ISBLANK(E13),ISBLANK(E26),ISBLANK(E28),K11=FALSE,K19=FALSE,K20=FALSE,K21=FALSE),"FALSE","TRUE")</f>
        <v>FALSE</v>
      </c>
      <c r="D33" s="276"/>
      <c r="E33" s="276"/>
      <c r="F33" s="276"/>
      <c r="G33" s="1"/>
      <c r="H33" s="1"/>
      <c r="I33" s="1"/>
      <c r="J33" s="1"/>
      <c r="K33" s="168"/>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row>
    <row r="34" spans="1:97" s="109" customFormat="1" x14ac:dyDescent="0.25">
      <c r="A34" s="1"/>
      <c r="B34" s="1"/>
      <c r="C34" s="1"/>
      <c r="D34" s="1"/>
      <c r="E34" s="1"/>
      <c r="F34" s="1"/>
      <c r="G34" s="1"/>
      <c r="H34" s="1"/>
      <c r="I34" s="1"/>
      <c r="J34" s="1"/>
      <c r="K34" s="168"/>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37"/>
      <c r="AK34" s="137"/>
      <c r="AL34" s="137"/>
      <c r="AM34" s="137"/>
      <c r="AN34" s="137"/>
      <c r="AO34" s="137"/>
      <c r="AP34" s="137"/>
      <c r="AQ34" s="137"/>
      <c r="AR34" s="137"/>
      <c r="AS34" s="137"/>
      <c r="AT34" s="137"/>
      <c r="AU34" s="137"/>
      <c r="AV34" s="137"/>
      <c r="AW34" s="137"/>
      <c r="AX34" s="137"/>
      <c r="AY34" s="137"/>
      <c r="AZ34" s="137"/>
      <c r="BA34" s="137"/>
      <c r="BB34" s="137"/>
      <c r="BC34" s="137"/>
      <c r="BD34" s="137"/>
      <c r="BE34" s="137"/>
      <c r="BF34" s="137"/>
      <c r="BG34" s="137"/>
      <c r="BH34" s="137"/>
      <c r="BI34" s="137"/>
      <c r="BJ34" s="137"/>
      <c r="BK34" s="137"/>
      <c r="BL34" s="137"/>
      <c r="BM34" s="137"/>
      <c r="BN34" s="137"/>
      <c r="BO34" s="137"/>
      <c r="BP34" s="137"/>
      <c r="BQ34" s="137"/>
      <c r="BR34" s="137"/>
      <c r="BS34" s="137"/>
      <c r="BT34" s="137"/>
      <c r="BU34" s="137"/>
      <c r="BV34" s="137"/>
      <c r="BW34" s="137"/>
      <c r="BX34" s="137"/>
      <c r="BY34" s="137"/>
      <c r="BZ34" s="137"/>
      <c r="CA34" s="137"/>
      <c r="CB34" s="137"/>
      <c r="CC34" s="137"/>
      <c r="CD34" s="137"/>
      <c r="CE34" s="137"/>
      <c r="CF34" s="137"/>
      <c r="CG34" s="137"/>
      <c r="CH34" s="137"/>
      <c r="CI34" s="137"/>
      <c r="CJ34" s="137"/>
      <c r="CK34" s="137"/>
      <c r="CL34" s="137"/>
      <c r="CM34" s="137"/>
      <c r="CN34" s="137"/>
      <c r="CO34" s="137"/>
      <c r="CP34" s="137"/>
      <c r="CQ34" s="137"/>
      <c r="CR34" s="137"/>
      <c r="CS34" s="137"/>
    </row>
    <row r="35" spans="1:97" s="109" customFormat="1" x14ac:dyDescent="0.25">
      <c r="A35" s="1"/>
      <c r="B35" s="1"/>
      <c r="C35" s="1"/>
      <c r="D35" s="1"/>
      <c r="E35" s="1"/>
      <c r="F35" s="1"/>
      <c r="G35" s="1"/>
      <c r="H35" s="1"/>
      <c r="I35" s="1"/>
      <c r="J35" s="1"/>
      <c r="K35" s="168"/>
      <c r="L35" s="172"/>
      <c r="M35" s="172"/>
      <c r="N35" s="172"/>
      <c r="O35" s="172"/>
      <c r="P35" s="172"/>
      <c r="Q35" s="172"/>
      <c r="R35" s="172"/>
      <c r="S35" s="172"/>
      <c r="T35" s="172"/>
      <c r="U35" s="172"/>
      <c r="V35" s="172"/>
      <c r="W35" s="172"/>
      <c r="X35" s="172"/>
      <c r="Y35" s="172"/>
      <c r="Z35" s="172"/>
      <c r="AA35" s="172"/>
      <c r="AB35" s="172"/>
      <c r="AC35" s="172"/>
      <c r="AD35" s="172"/>
      <c r="AE35" s="172"/>
      <c r="AF35" s="172"/>
      <c r="AG35" s="172"/>
      <c r="AH35" s="172"/>
      <c r="AI35" s="172"/>
      <c r="AJ35" s="137"/>
      <c r="AK35" s="137"/>
      <c r="AL35" s="137"/>
      <c r="AM35" s="137"/>
      <c r="AN35" s="137"/>
      <c r="AO35" s="137"/>
      <c r="AP35" s="137"/>
      <c r="AQ35" s="137"/>
      <c r="AR35" s="137"/>
      <c r="AS35" s="137"/>
      <c r="AT35" s="137"/>
      <c r="AU35" s="137"/>
      <c r="AV35" s="137"/>
      <c r="AW35" s="137"/>
      <c r="AX35" s="137"/>
      <c r="AY35" s="137"/>
      <c r="AZ35" s="137"/>
      <c r="BA35" s="137"/>
      <c r="BB35" s="137"/>
      <c r="BC35" s="137"/>
      <c r="BD35" s="137"/>
      <c r="BE35" s="137"/>
      <c r="BF35" s="137"/>
      <c r="BG35" s="137"/>
      <c r="BH35" s="137"/>
      <c r="BI35" s="137"/>
      <c r="BJ35" s="137"/>
      <c r="BK35" s="137"/>
      <c r="BL35" s="137"/>
      <c r="BM35" s="137"/>
      <c r="BN35" s="137"/>
      <c r="BO35" s="137"/>
      <c r="BP35" s="137"/>
      <c r="BQ35" s="137"/>
      <c r="BR35" s="137"/>
      <c r="BS35" s="137"/>
      <c r="BT35" s="137"/>
      <c r="BU35" s="137"/>
      <c r="BV35" s="137"/>
      <c r="BW35" s="137"/>
      <c r="BX35" s="137"/>
      <c r="BY35" s="137"/>
      <c r="BZ35" s="137"/>
      <c r="CA35" s="137"/>
      <c r="CB35" s="137"/>
      <c r="CC35" s="137"/>
      <c r="CD35" s="137"/>
      <c r="CE35" s="137"/>
      <c r="CF35" s="137"/>
      <c r="CG35" s="137"/>
      <c r="CH35" s="137"/>
      <c r="CI35" s="137"/>
      <c r="CJ35" s="137"/>
      <c r="CK35" s="137"/>
      <c r="CL35" s="137"/>
      <c r="CM35" s="137"/>
      <c r="CN35" s="137"/>
      <c r="CO35" s="137"/>
      <c r="CP35" s="137"/>
      <c r="CQ35" s="137"/>
      <c r="CR35" s="137"/>
      <c r="CS35" s="137"/>
    </row>
    <row r="36" spans="1:97" s="109" customFormat="1" x14ac:dyDescent="0.25">
      <c r="A36" s="1"/>
      <c r="B36" s="1"/>
      <c r="C36" s="1"/>
      <c r="D36" s="1"/>
      <c r="E36" s="1"/>
      <c r="F36" s="1"/>
      <c r="G36" s="1"/>
      <c r="H36" s="1"/>
      <c r="I36" s="1"/>
      <c r="J36" s="1"/>
      <c r="K36" s="168"/>
      <c r="L36" s="172"/>
      <c r="M36" s="172"/>
      <c r="N36" s="172"/>
      <c r="O36" s="172"/>
      <c r="P36" s="172"/>
      <c r="Q36" s="172"/>
      <c r="R36" s="172"/>
      <c r="S36" s="172"/>
      <c r="T36" s="172"/>
      <c r="U36" s="172"/>
      <c r="V36" s="172"/>
      <c r="W36" s="172"/>
      <c r="X36" s="172"/>
      <c r="Y36" s="172"/>
      <c r="Z36" s="172"/>
      <c r="AA36" s="172"/>
      <c r="AB36" s="172"/>
      <c r="AC36" s="172"/>
      <c r="AD36" s="172"/>
      <c r="AE36" s="172"/>
      <c r="AF36" s="172"/>
      <c r="AG36" s="172"/>
      <c r="AH36" s="172"/>
      <c r="AI36" s="172"/>
      <c r="AJ36" s="137"/>
      <c r="AK36" s="137"/>
      <c r="AL36" s="137"/>
      <c r="AM36" s="137"/>
      <c r="AN36" s="137"/>
      <c r="AO36" s="137"/>
      <c r="AP36" s="137"/>
      <c r="AQ36" s="137"/>
      <c r="AR36" s="137"/>
      <c r="AS36" s="137"/>
      <c r="AT36" s="137"/>
      <c r="AU36" s="137"/>
      <c r="AV36" s="137"/>
      <c r="AW36" s="137"/>
      <c r="AX36" s="137"/>
      <c r="AY36" s="137"/>
      <c r="AZ36" s="137"/>
      <c r="BA36" s="137"/>
      <c r="BB36" s="137"/>
      <c r="BC36" s="137"/>
      <c r="BD36" s="137"/>
      <c r="BE36" s="137"/>
      <c r="BF36" s="137"/>
      <c r="BG36" s="137"/>
      <c r="BH36" s="137"/>
      <c r="BI36" s="137"/>
      <c r="BJ36" s="137"/>
      <c r="BK36" s="137"/>
      <c r="BL36" s="137"/>
      <c r="BM36" s="137"/>
      <c r="BN36" s="137"/>
      <c r="BO36" s="137"/>
      <c r="BP36" s="137"/>
      <c r="BQ36" s="137"/>
      <c r="BR36" s="137"/>
      <c r="BS36" s="137"/>
      <c r="BT36" s="137"/>
      <c r="BU36" s="137"/>
      <c r="BV36" s="137"/>
      <c r="BW36" s="137"/>
      <c r="BX36" s="137"/>
      <c r="BY36" s="137"/>
      <c r="BZ36" s="137"/>
      <c r="CA36" s="137"/>
      <c r="CB36" s="137"/>
      <c r="CC36" s="137"/>
      <c r="CD36" s="137"/>
      <c r="CE36" s="137"/>
      <c r="CF36" s="137"/>
      <c r="CG36" s="137"/>
      <c r="CH36" s="137"/>
      <c r="CI36" s="137"/>
      <c r="CJ36" s="137"/>
      <c r="CK36" s="137"/>
      <c r="CL36" s="137"/>
      <c r="CM36" s="137"/>
      <c r="CN36" s="137"/>
      <c r="CO36" s="137"/>
      <c r="CP36" s="137"/>
      <c r="CQ36" s="137"/>
      <c r="CR36" s="137"/>
      <c r="CS36" s="137"/>
    </row>
    <row r="37" spans="1:97" s="148" customFormat="1" x14ac:dyDescent="0.25">
      <c r="A37" s="20"/>
      <c r="B37" s="20"/>
      <c r="C37" s="20"/>
      <c r="D37" s="20"/>
      <c r="E37" s="20"/>
      <c r="F37" s="20"/>
      <c r="G37" s="20"/>
      <c r="H37" s="20"/>
      <c r="I37" s="20"/>
      <c r="J37" s="20"/>
      <c r="K37" s="168"/>
      <c r="L37" s="172"/>
      <c r="M37" s="172"/>
      <c r="N37" s="172"/>
      <c r="O37" s="172"/>
      <c r="P37" s="172"/>
      <c r="Q37" s="172"/>
      <c r="R37" s="172"/>
      <c r="S37" s="172"/>
      <c r="T37" s="172"/>
      <c r="U37" s="172"/>
      <c r="V37" s="172"/>
      <c r="W37" s="172"/>
      <c r="X37" s="172"/>
      <c r="Y37" s="172"/>
      <c r="Z37" s="172"/>
      <c r="AA37" s="172"/>
      <c r="AB37" s="172"/>
      <c r="AC37" s="172"/>
      <c r="AD37" s="172"/>
      <c r="AE37" s="172"/>
      <c r="AF37" s="172"/>
      <c r="AG37" s="172"/>
      <c r="AH37" s="172"/>
      <c r="AI37" s="172"/>
      <c r="AJ37" s="137"/>
      <c r="AK37" s="137"/>
      <c r="AL37" s="137"/>
      <c r="AM37" s="137"/>
      <c r="AN37" s="137"/>
      <c r="AO37" s="137"/>
      <c r="AP37" s="137"/>
      <c r="AQ37" s="137"/>
      <c r="AR37" s="137"/>
      <c r="AS37" s="137"/>
      <c r="AT37" s="137"/>
      <c r="AU37" s="137"/>
      <c r="AV37" s="137"/>
      <c r="AW37" s="137"/>
      <c r="AX37" s="137"/>
      <c r="AY37" s="137"/>
      <c r="AZ37" s="137"/>
      <c r="BA37" s="137"/>
      <c r="BB37" s="137"/>
      <c r="BC37" s="137"/>
      <c r="BD37" s="137"/>
      <c r="BE37" s="137"/>
      <c r="BF37" s="137"/>
      <c r="BG37" s="137"/>
      <c r="BH37" s="137"/>
      <c r="BI37" s="137"/>
      <c r="BJ37" s="137"/>
      <c r="BK37" s="137"/>
      <c r="BL37" s="137"/>
      <c r="BM37" s="137"/>
      <c r="BN37" s="137"/>
      <c r="BO37" s="137"/>
      <c r="BP37" s="137"/>
      <c r="BQ37" s="137"/>
      <c r="BR37" s="137"/>
      <c r="BS37" s="137"/>
      <c r="BT37" s="137"/>
      <c r="BU37" s="137"/>
      <c r="BV37" s="137"/>
      <c r="BW37" s="137"/>
      <c r="BX37" s="137"/>
      <c r="BY37" s="137"/>
      <c r="BZ37" s="137"/>
      <c r="CA37" s="137"/>
      <c r="CB37" s="137"/>
      <c r="CC37" s="137"/>
      <c r="CD37" s="137"/>
      <c r="CE37" s="137"/>
      <c r="CF37" s="137"/>
      <c r="CG37" s="137"/>
      <c r="CH37" s="137"/>
      <c r="CI37" s="137"/>
      <c r="CJ37" s="137"/>
      <c r="CK37" s="137"/>
      <c r="CL37" s="137"/>
      <c r="CM37" s="137"/>
      <c r="CN37" s="137"/>
      <c r="CO37" s="137"/>
      <c r="CP37" s="137"/>
      <c r="CQ37" s="137"/>
      <c r="CR37" s="137"/>
      <c r="CS37" s="137"/>
    </row>
    <row r="38" spans="1:97" s="172" customFormat="1" ht="15" x14ac:dyDescent="0.25">
      <c r="K38" s="168"/>
    </row>
    <row r="39" spans="1:97" s="137" customFormat="1" x14ac:dyDescent="0.25">
      <c r="J39" s="20"/>
      <c r="K39" s="168"/>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row>
    <row r="40" spans="1:97" s="137" customFormat="1" x14ac:dyDescent="0.25">
      <c r="J40" s="20"/>
      <c r="K40" s="168"/>
      <c r="L40" s="172"/>
      <c r="M40" s="172"/>
      <c r="N40" s="172"/>
      <c r="O40" s="172"/>
      <c r="P40" s="172"/>
      <c r="Q40" s="172"/>
      <c r="R40" s="172"/>
      <c r="S40" s="172"/>
      <c r="T40" s="172"/>
      <c r="U40" s="172"/>
      <c r="V40" s="172"/>
      <c r="W40" s="172"/>
      <c r="X40" s="172"/>
      <c r="Y40" s="172"/>
      <c r="Z40" s="172"/>
      <c r="AA40" s="172"/>
      <c r="AB40" s="172"/>
      <c r="AC40" s="172"/>
      <c r="AD40" s="172"/>
      <c r="AE40" s="172"/>
      <c r="AF40" s="172"/>
      <c r="AG40" s="172"/>
      <c r="AH40" s="172"/>
      <c r="AI40" s="172"/>
    </row>
    <row r="41" spans="1:97" s="137" customFormat="1" x14ac:dyDescent="0.25">
      <c r="J41" s="20"/>
      <c r="K41" s="168"/>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row>
    <row r="42" spans="1:97" s="137" customFormat="1" x14ac:dyDescent="0.25">
      <c r="J42" s="20"/>
      <c r="K42" s="168"/>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row>
    <row r="43" spans="1:97" s="137" customFormat="1" x14ac:dyDescent="0.25">
      <c r="J43" s="20"/>
      <c r="K43" s="168"/>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172"/>
    </row>
    <row r="44" spans="1:97" s="137" customFormat="1" x14ac:dyDescent="0.25">
      <c r="J44" s="20"/>
      <c r="K44" s="168"/>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row>
    <row r="45" spans="1:97" s="137" customFormat="1" x14ac:dyDescent="0.25">
      <c r="J45" s="20"/>
      <c r="K45" s="168"/>
      <c r="L45" s="172"/>
      <c r="M45" s="172"/>
      <c r="N45" s="172"/>
      <c r="O45" s="172"/>
      <c r="P45" s="172"/>
      <c r="Q45" s="172"/>
      <c r="R45" s="172"/>
      <c r="S45" s="172"/>
      <c r="T45" s="172"/>
      <c r="U45" s="172"/>
      <c r="V45" s="172"/>
      <c r="W45" s="172"/>
      <c r="X45" s="172"/>
      <c r="Y45" s="172"/>
      <c r="Z45" s="172"/>
      <c r="AA45" s="172"/>
      <c r="AB45" s="172"/>
      <c r="AC45" s="172"/>
      <c r="AD45" s="172"/>
      <c r="AE45" s="172"/>
      <c r="AF45" s="172"/>
      <c r="AG45" s="172"/>
      <c r="AH45" s="172"/>
      <c r="AI45" s="172"/>
    </row>
    <row r="46" spans="1:97" s="137" customFormat="1" x14ac:dyDescent="0.25">
      <c r="J46" s="20"/>
      <c r="K46" s="168"/>
      <c r="L46" s="172"/>
      <c r="M46" s="172"/>
      <c r="N46" s="172"/>
      <c r="O46" s="172"/>
      <c r="P46" s="172"/>
      <c r="Q46" s="172"/>
      <c r="R46" s="172"/>
      <c r="S46" s="172"/>
      <c r="T46" s="172"/>
      <c r="U46" s="172"/>
      <c r="V46" s="172"/>
      <c r="W46" s="172"/>
      <c r="X46" s="172"/>
      <c r="Y46" s="172"/>
      <c r="Z46" s="172"/>
      <c r="AA46" s="172"/>
      <c r="AB46" s="172"/>
      <c r="AC46" s="172"/>
      <c r="AD46" s="172"/>
      <c r="AE46" s="172"/>
      <c r="AF46" s="172"/>
      <c r="AG46" s="172"/>
      <c r="AH46" s="172"/>
      <c r="AI46" s="172"/>
    </row>
    <row r="47" spans="1:97" s="137" customFormat="1" x14ac:dyDescent="0.25">
      <c r="J47" s="20"/>
      <c r="K47" s="168"/>
      <c r="L47" s="172"/>
      <c r="M47" s="172"/>
      <c r="N47" s="172"/>
      <c r="O47" s="172"/>
      <c r="P47" s="172"/>
      <c r="Q47" s="172"/>
      <c r="R47" s="172"/>
      <c r="S47" s="172"/>
      <c r="T47" s="172"/>
      <c r="U47" s="172"/>
      <c r="V47" s="172"/>
      <c r="W47" s="172"/>
      <c r="X47" s="172"/>
      <c r="Y47" s="172"/>
      <c r="Z47" s="172"/>
      <c r="AA47" s="172"/>
      <c r="AB47" s="172"/>
      <c r="AC47" s="172"/>
      <c r="AD47" s="172"/>
      <c r="AE47" s="172"/>
      <c r="AF47" s="172"/>
      <c r="AG47" s="172"/>
      <c r="AH47" s="172"/>
      <c r="AI47" s="172"/>
    </row>
    <row r="48" spans="1:97" s="137" customFormat="1" x14ac:dyDescent="0.25">
      <c r="J48" s="20"/>
      <c r="K48" s="168"/>
      <c r="L48" s="172"/>
      <c r="M48" s="172"/>
      <c r="N48" s="172"/>
      <c r="O48" s="172"/>
      <c r="P48" s="172"/>
      <c r="Q48" s="172"/>
      <c r="R48" s="172"/>
      <c r="S48" s="172"/>
      <c r="T48" s="172"/>
      <c r="U48" s="172"/>
      <c r="V48" s="172"/>
      <c r="W48" s="172"/>
      <c r="X48" s="172"/>
      <c r="Y48" s="172"/>
      <c r="Z48" s="172"/>
      <c r="AA48" s="172"/>
      <c r="AB48" s="172"/>
      <c r="AC48" s="172"/>
      <c r="AD48" s="172"/>
      <c r="AE48" s="172"/>
      <c r="AF48" s="172"/>
      <c r="AG48" s="172"/>
      <c r="AH48" s="172"/>
      <c r="AI48" s="172"/>
    </row>
    <row r="49" spans="10:35" s="137" customFormat="1" x14ac:dyDescent="0.25">
      <c r="J49" s="20"/>
      <c r="K49" s="168"/>
      <c r="L49" s="172"/>
      <c r="M49" s="172"/>
      <c r="N49" s="172"/>
      <c r="O49" s="172"/>
      <c r="P49" s="172"/>
      <c r="Q49" s="172"/>
      <c r="R49" s="172"/>
      <c r="S49" s="172"/>
      <c r="T49" s="172"/>
      <c r="U49" s="172"/>
      <c r="V49" s="172"/>
      <c r="W49" s="172"/>
      <c r="X49" s="172"/>
      <c r="Y49" s="172"/>
      <c r="Z49" s="172"/>
      <c r="AA49" s="172"/>
      <c r="AB49" s="172"/>
      <c r="AC49" s="172"/>
      <c r="AD49" s="172"/>
      <c r="AE49" s="172"/>
      <c r="AF49" s="172"/>
      <c r="AG49" s="172"/>
      <c r="AH49" s="172"/>
      <c r="AI49" s="172"/>
    </row>
    <row r="50" spans="10:35" s="137" customFormat="1" x14ac:dyDescent="0.25">
      <c r="J50" s="20"/>
      <c r="K50" s="168"/>
      <c r="L50" s="172"/>
      <c r="M50" s="172"/>
      <c r="N50" s="172"/>
      <c r="O50" s="172"/>
      <c r="P50" s="172"/>
      <c r="Q50" s="172"/>
      <c r="R50" s="172"/>
      <c r="S50" s="172"/>
      <c r="T50" s="172"/>
      <c r="U50" s="172"/>
      <c r="V50" s="172"/>
      <c r="W50" s="172"/>
      <c r="X50" s="172"/>
      <c r="Y50" s="172"/>
      <c r="Z50" s="172"/>
      <c r="AA50" s="172"/>
      <c r="AB50" s="172"/>
      <c r="AC50" s="172"/>
      <c r="AD50" s="172"/>
      <c r="AE50" s="172"/>
      <c r="AF50" s="172"/>
      <c r="AG50" s="172"/>
      <c r="AH50" s="172"/>
      <c r="AI50" s="172"/>
    </row>
    <row r="51" spans="10:35" s="137" customFormat="1" x14ac:dyDescent="0.25">
      <c r="J51" s="20"/>
      <c r="K51" s="168"/>
      <c r="L51" s="172"/>
      <c r="M51" s="172"/>
      <c r="N51" s="172"/>
      <c r="O51" s="172"/>
      <c r="P51" s="172"/>
      <c r="Q51" s="172"/>
      <c r="R51" s="172"/>
      <c r="S51" s="172"/>
      <c r="T51" s="172"/>
      <c r="U51" s="172"/>
      <c r="V51" s="172"/>
      <c r="W51" s="172"/>
      <c r="X51" s="172"/>
      <c r="Y51" s="172"/>
      <c r="Z51" s="172"/>
      <c r="AA51" s="172"/>
      <c r="AB51" s="172"/>
      <c r="AC51" s="172"/>
      <c r="AD51" s="172"/>
      <c r="AE51" s="172"/>
      <c r="AF51" s="172"/>
      <c r="AG51" s="172"/>
      <c r="AH51" s="172"/>
      <c r="AI51" s="172"/>
    </row>
    <row r="52" spans="10:35" s="137" customFormat="1" x14ac:dyDescent="0.25">
      <c r="J52" s="20"/>
      <c r="K52" s="168"/>
      <c r="L52" s="172"/>
      <c r="M52" s="172"/>
      <c r="N52" s="172"/>
      <c r="O52" s="172"/>
      <c r="P52" s="172"/>
      <c r="Q52" s="172"/>
      <c r="R52" s="172"/>
      <c r="S52" s="172"/>
      <c r="T52" s="172"/>
      <c r="U52" s="172"/>
      <c r="V52" s="172"/>
      <c r="W52" s="172"/>
      <c r="X52" s="172"/>
      <c r="Y52" s="172"/>
      <c r="Z52" s="172"/>
      <c r="AA52" s="172"/>
      <c r="AB52" s="172"/>
      <c r="AC52" s="172"/>
      <c r="AD52" s="172"/>
      <c r="AE52" s="172"/>
      <c r="AF52" s="172"/>
      <c r="AG52" s="172"/>
      <c r="AH52" s="172"/>
      <c r="AI52" s="172"/>
    </row>
    <row r="53" spans="10:35" s="137" customFormat="1" x14ac:dyDescent="0.25">
      <c r="J53" s="20"/>
      <c r="K53" s="168"/>
      <c r="L53" s="172"/>
      <c r="M53" s="172"/>
      <c r="N53" s="172"/>
      <c r="O53" s="172"/>
      <c r="P53" s="172"/>
      <c r="Q53" s="172"/>
      <c r="R53" s="172"/>
      <c r="S53" s="172"/>
      <c r="T53" s="172"/>
      <c r="U53" s="172"/>
      <c r="V53" s="172"/>
      <c r="W53" s="172"/>
      <c r="X53" s="172"/>
      <c r="Y53" s="172"/>
      <c r="Z53" s="172"/>
      <c r="AA53" s="172"/>
      <c r="AB53" s="172"/>
      <c r="AC53" s="172"/>
      <c r="AD53" s="172"/>
      <c r="AE53" s="172"/>
      <c r="AF53" s="172"/>
      <c r="AG53" s="172"/>
      <c r="AH53" s="172"/>
      <c r="AI53" s="172"/>
    </row>
    <row r="54" spans="10:35" s="137" customFormat="1" x14ac:dyDescent="0.25">
      <c r="J54" s="20"/>
      <c r="K54" s="168"/>
      <c r="L54" s="172"/>
      <c r="M54" s="172"/>
      <c r="N54" s="172"/>
      <c r="O54" s="172"/>
      <c r="P54" s="172"/>
      <c r="Q54" s="172"/>
      <c r="R54" s="172"/>
      <c r="S54" s="172"/>
      <c r="T54" s="172"/>
      <c r="U54" s="172"/>
      <c r="V54" s="172"/>
      <c r="W54" s="172"/>
      <c r="X54" s="172"/>
      <c r="Y54" s="172"/>
      <c r="Z54" s="172"/>
      <c r="AA54" s="172"/>
      <c r="AB54" s="172"/>
      <c r="AC54" s="172"/>
      <c r="AD54" s="172"/>
      <c r="AE54" s="172"/>
      <c r="AF54" s="172"/>
      <c r="AG54" s="172"/>
      <c r="AH54" s="172"/>
      <c r="AI54" s="172"/>
    </row>
    <row r="55" spans="10:35" s="137" customFormat="1" x14ac:dyDescent="0.25">
      <c r="J55" s="20"/>
      <c r="K55" s="168"/>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172"/>
    </row>
    <row r="56" spans="10:35" s="137" customFormat="1" x14ac:dyDescent="0.25">
      <c r="J56" s="20"/>
      <c r="K56" s="168"/>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c r="AI56" s="172"/>
    </row>
    <row r="57" spans="10:35" s="137" customFormat="1" x14ac:dyDescent="0.25">
      <c r="J57" s="20"/>
      <c r="K57" s="168"/>
      <c r="L57" s="172"/>
      <c r="M57" s="172"/>
      <c r="N57" s="172"/>
      <c r="O57" s="172"/>
      <c r="P57" s="172"/>
      <c r="Q57" s="172"/>
      <c r="R57" s="172"/>
      <c r="S57" s="172"/>
      <c r="T57" s="172"/>
      <c r="U57" s="172"/>
      <c r="V57" s="172"/>
      <c r="W57" s="172"/>
      <c r="X57" s="172"/>
      <c r="Y57" s="172"/>
      <c r="Z57" s="172"/>
      <c r="AA57" s="172"/>
      <c r="AB57" s="172"/>
      <c r="AC57" s="172"/>
      <c r="AD57" s="172"/>
      <c r="AE57" s="172"/>
      <c r="AF57" s="172"/>
      <c r="AG57" s="172"/>
      <c r="AH57" s="172"/>
      <c r="AI57" s="172"/>
    </row>
    <row r="58" spans="10:35" s="137" customFormat="1" x14ac:dyDescent="0.25">
      <c r="J58" s="20"/>
      <c r="K58" s="168"/>
      <c r="L58" s="172"/>
      <c r="M58" s="172"/>
      <c r="N58" s="172"/>
      <c r="O58" s="172"/>
      <c r="P58" s="172"/>
      <c r="Q58" s="172"/>
      <c r="R58" s="172"/>
      <c r="S58" s="172"/>
      <c r="T58" s="172"/>
      <c r="U58" s="172"/>
      <c r="V58" s="172"/>
      <c r="W58" s="172"/>
      <c r="X58" s="172"/>
      <c r="Y58" s="172"/>
      <c r="Z58" s="172"/>
      <c r="AA58" s="172"/>
      <c r="AB58" s="172"/>
      <c r="AC58" s="172"/>
      <c r="AD58" s="172"/>
      <c r="AE58" s="172"/>
      <c r="AF58" s="172"/>
      <c r="AG58" s="172"/>
      <c r="AH58" s="172"/>
      <c r="AI58" s="172"/>
    </row>
    <row r="59" spans="10:35" s="137" customFormat="1" x14ac:dyDescent="0.25">
      <c r="J59" s="20"/>
      <c r="K59" s="168"/>
      <c r="L59" s="172"/>
      <c r="M59" s="172"/>
      <c r="N59" s="172"/>
      <c r="O59" s="172"/>
      <c r="P59" s="172"/>
      <c r="Q59" s="172"/>
      <c r="R59" s="172"/>
      <c r="S59" s="172"/>
      <c r="T59" s="172"/>
      <c r="U59" s="172"/>
      <c r="V59" s="172"/>
      <c r="W59" s="172"/>
      <c r="X59" s="172"/>
      <c r="Y59" s="172"/>
      <c r="Z59" s="172"/>
      <c r="AA59" s="172"/>
      <c r="AB59" s="172"/>
      <c r="AC59" s="172"/>
      <c r="AD59" s="172"/>
      <c r="AE59" s="172"/>
      <c r="AF59" s="172"/>
      <c r="AG59" s="172"/>
      <c r="AH59" s="172"/>
      <c r="AI59" s="172"/>
    </row>
    <row r="60" spans="10:35" s="137" customFormat="1" x14ac:dyDescent="0.25">
      <c r="J60" s="20"/>
      <c r="K60" s="168"/>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row>
    <row r="61" spans="10:35" s="137" customFormat="1" x14ac:dyDescent="0.25">
      <c r="J61" s="20"/>
      <c r="K61" s="168"/>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c r="AI61" s="172"/>
    </row>
    <row r="62" spans="10:35" s="137" customFormat="1" x14ac:dyDescent="0.25">
      <c r="J62" s="20"/>
      <c r="K62" s="168"/>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row>
    <row r="63" spans="10:35" s="137" customFormat="1" x14ac:dyDescent="0.25">
      <c r="J63" s="20"/>
      <c r="K63" s="168"/>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row>
    <row r="64" spans="10:35" s="137" customFormat="1" x14ac:dyDescent="0.25">
      <c r="J64" s="20"/>
      <c r="K64" s="168"/>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c r="AI64" s="172"/>
    </row>
    <row r="65" spans="10:35" s="137" customFormat="1" x14ac:dyDescent="0.25">
      <c r="J65" s="20"/>
      <c r="K65" s="168"/>
      <c r="L65" s="172"/>
      <c r="M65" s="172"/>
      <c r="N65" s="172"/>
      <c r="O65" s="172"/>
      <c r="P65" s="172"/>
      <c r="Q65" s="172"/>
      <c r="R65" s="172"/>
      <c r="S65" s="172"/>
      <c r="T65" s="172"/>
      <c r="U65" s="172"/>
      <c r="V65" s="172"/>
      <c r="W65" s="172"/>
      <c r="X65" s="172"/>
      <c r="Y65" s="172"/>
      <c r="Z65" s="172"/>
      <c r="AA65" s="172"/>
      <c r="AB65" s="172"/>
      <c r="AC65" s="172"/>
      <c r="AD65" s="172"/>
      <c r="AE65" s="172"/>
      <c r="AF65" s="172"/>
      <c r="AG65" s="172"/>
      <c r="AH65" s="172"/>
      <c r="AI65" s="172"/>
    </row>
    <row r="66" spans="10:35" s="137" customFormat="1" x14ac:dyDescent="0.25">
      <c r="J66" s="20"/>
      <c r="K66" s="168"/>
      <c r="L66" s="172"/>
      <c r="M66" s="172"/>
      <c r="N66" s="172"/>
      <c r="O66" s="172"/>
      <c r="P66" s="172"/>
      <c r="Q66" s="172"/>
      <c r="R66" s="172"/>
      <c r="S66" s="172"/>
      <c r="T66" s="172"/>
      <c r="U66" s="172"/>
      <c r="V66" s="172"/>
      <c r="W66" s="172"/>
      <c r="X66" s="172"/>
      <c r="Y66" s="172"/>
      <c r="Z66" s="172"/>
      <c r="AA66" s="172"/>
      <c r="AB66" s="172"/>
      <c r="AC66" s="172"/>
      <c r="AD66" s="172"/>
      <c r="AE66" s="172"/>
      <c r="AF66" s="172"/>
      <c r="AG66" s="172"/>
      <c r="AH66" s="172"/>
      <c r="AI66" s="172"/>
    </row>
    <row r="67" spans="10:35" s="137" customFormat="1" x14ac:dyDescent="0.25">
      <c r="J67" s="20"/>
      <c r="K67" s="168"/>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row>
    <row r="68" spans="10:35" s="137" customFormat="1" x14ac:dyDescent="0.25">
      <c r="J68" s="20"/>
      <c r="K68" s="168"/>
      <c r="L68" s="172"/>
      <c r="M68" s="172"/>
      <c r="N68" s="172"/>
      <c r="O68" s="172"/>
      <c r="P68" s="172"/>
      <c r="Q68" s="172"/>
      <c r="R68" s="172"/>
      <c r="S68" s="172"/>
      <c r="T68" s="172"/>
      <c r="U68" s="172"/>
      <c r="V68" s="172"/>
      <c r="W68" s="172"/>
      <c r="X68" s="172"/>
      <c r="Y68" s="172"/>
      <c r="Z68" s="172"/>
      <c r="AA68" s="172"/>
      <c r="AB68" s="172"/>
      <c r="AC68" s="172"/>
      <c r="AD68" s="172"/>
      <c r="AE68" s="172"/>
      <c r="AF68" s="172"/>
      <c r="AG68" s="172"/>
      <c r="AH68" s="172"/>
      <c r="AI68" s="172"/>
    </row>
    <row r="69" spans="10:35" s="137" customFormat="1" x14ac:dyDescent="0.25">
      <c r="J69" s="20"/>
      <c r="K69" s="168"/>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row>
    <row r="70" spans="10:35" s="137" customFormat="1" x14ac:dyDescent="0.25">
      <c r="J70" s="20"/>
      <c r="K70" s="168"/>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row>
    <row r="71" spans="10:35" s="137" customFormat="1" x14ac:dyDescent="0.25">
      <c r="J71" s="20"/>
      <c r="K71" s="168"/>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row>
    <row r="72" spans="10:35" s="137" customFormat="1" x14ac:dyDescent="0.25">
      <c r="J72" s="20"/>
      <c r="K72" s="168"/>
      <c r="L72" s="172"/>
      <c r="M72" s="172"/>
      <c r="N72" s="172"/>
      <c r="O72" s="172"/>
      <c r="P72" s="172"/>
      <c r="Q72" s="172"/>
      <c r="R72" s="172"/>
      <c r="S72" s="172"/>
      <c r="T72" s="172"/>
      <c r="U72" s="172"/>
      <c r="V72" s="172"/>
      <c r="W72" s="172"/>
      <c r="X72" s="172"/>
      <c r="Y72" s="172"/>
      <c r="Z72" s="172"/>
      <c r="AA72" s="172"/>
      <c r="AB72" s="172"/>
      <c r="AC72" s="172"/>
      <c r="AD72" s="172"/>
      <c r="AE72" s="172"/>
      <c r="AF72" s="172"/>
      <c r="AG72" s="172"/>
      <c r="AH72" s="172"/>
      <c r="AI72" s="172"/>
    </row>
    <row r="73" spans="10:35" s="137" customFormat="1" x14ac:dyDescent="0.25">
      <c r="J73" s="20"/>
      <c r="K73" s="168"/>
      <c r="L73" s="172"/>
      <c r="M73" s="172"/>
      <c r="N73" s="172"/>
      <c r="O73" s="172"/>
      <c r="P73" s="172"/>
      <c r="Q73" s="172"/>
      <c r="R73" s="172"/>
      <c r="S73" s="172"/>
      <c r="T73" s="172"/>
      <c r="U73" s="172"/>
      <c r="V73" s="172"/>
      <c r="W73" s="172"/>
      <c r="X73" s="172"/>
      <c r="Y73" s="172"/>
      <c r="Z73" s="172"/>
      <c r="AA73" s="172"/>
      <c r="AB73" s="172"/>
      <c r="AC73" s="172"/>
      <c r="AD73" s="172"/>
      <c r="AE73" s="172"/>
      <c r="AF73" s="172"/>
      <c r="AG73" s="172"/>
      <c r="AH73" s="172"/>
      <c r="AI73" s="172"/>
    </row>
    <row r="74" spans="10:35" s="137" customFormat="1" x14ac:dyDescent="0.25">
      <c r="J74" s="20"/>
      <c r="K74" s="168"/>
      <c r="L74" s="172"/>
      <c r="M74" s="172"/>
      <c r="N74" s="172"/>
      <c r="O74" s="172"/>
      <c r="P74" s="172"/>
      <c r="Q74" s="172"/>
      <c r="R74" s="172"/>
      <c r="S74" s="172"/>
      <c r="T74" s="172"/>
      <c r="U74" s="172"/>
      <c r="V74" s="172"/>
      <c r="W74" s="172"/>
      <c r="X74" s="172"/>
      <c r="Y74" s="172"/>
      <c r="Z74" s="172"/>
      <c r="AA74" s="172"/>
      <c r="AB74" s="172"/>
      <c r="AC74" s="172"/>
      <c r="AD74" s="172"/>
      <c r="AE74" s="172"/>
      <c r="AF74" s="172"/>
      <c r="AG74" s="172"/>
      <c r="AH74" s="172"/>
      <c r="AI74" s="172"/>
    </row>
    <row r="75" spans="10:35" s="137" customFormat="1" x14ac:dyDescent="0.25">
      <c r="J75" s="20"/>
      <c r="K75" s="168"/>
      <c r="L75" s="172"/>
      <c r="M75" s="172"/>
      <c r="N75" s="172"/>
      <c r="O75" s="172"/>
      <c r="P75" s="172"/>
      <c r="Q75" s="172"/>
      <c r="R75" s="172"/>
      <c r="S75" s="172"/>
      <c r="T75" s="172"/>
      <c r="U75" s="172"/>
      <c r="V75" s="172"/>
      <c r="W75" s="172"/>
      <c r="X75" s="172"/>
      <c r="Y75" s="172"/>
      <c r="Z75" s="172"/>
      <c r="AA75" s="172"/>
      <c r="AB75" s="172"/>
      <c r="AC75" s="172"/>
      <c r="AD75" s="172"/>
      <c r="AE75" s="172"/>
      <c r="AF75" s="172"/>
      <c r="AG75" s="172"/>
      <c r="AH75" s="172"/>
      <c r="AI75" s="172"/>
    </row>
    <row r="76" spans="10:35" s="137" customFormat="1" x14ac:dyDescent="0.25">
      <c r="J76" s="20"/>
      <c r="K76" s="168"/>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row>
    <row r="77" spans="10:35" s="137" customFormat="1" x14ac:dyDescent="0.25">
      <c r="J77" s="20"/>
      <c r="K77" s="168"/>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row>
    <row r="78" spans="10:35" s="137" customFormat="1" x14ac:dyDescent="0.25">
      <c r="J78" s="20"/>
      <c r="K78" s="168"/>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row>
    <row r="79" spans="10:35" s="137" customFormat="1" x14ac:dyDescent="0.25">
      <c r="J79" s="20"/>
      <c r="K79" s="168"/>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row>
    <row r="80" spans="10:35" s="137" customFormat="1" x14ac:dyDescent="0.25">
      <c r="J80" s="20"/>
      <c r="K80" s="168"/>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row>
    <row r="81" spans="10:35" s="137" customFormat="1" x14ac:dyDescent="0.25">
      <c r="J81" s="20"/>
      <c r="K81" s="168"/>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row>
    <row r="82" spans="10:35" s="137" customFormat="1" x14ac:dyDescent="0.25">
      <c r="J82" s="20"/>
      <c r="K82" s="168"/>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row>
    <row r="83" spans="10:35" s="137" customFormat="1" x14ac:dyDescent="0.25">
      <c r="J83" s="20"/>
      <c r="K83" s="168"/>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row>
    <row r="84" spans="10:35" s="137" customFormat="1" x14ac:dyDescent="0.25">
      <c r="J84" s="20"/>
      <c r="K84" s="168"/>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row>
    <row r="85" spans="10:35" s="137" customFormat="1" x14ac:dyDescent="0.25">
      <c r="J85" s="20"/>
      <c r="K85" s="168"/>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row>
    <row r="86" spans="10:35" s="137" customFormat="1" x14ac:dyDescent="0.25">
      <c r="J86" s="20"/>
      <c r="K86" s="168"/>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row>
    <row r="87" spans="10:35" s="137" customFormat="1" x14ac:dyDescent="0.25">
      <c r="J87" s="20"/>
      <c r="K87" s="168"/>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row>
    <row r="88" spans="10:35" s="137" customFormat="1" x14ac:dyDescent="0.25">
      <c r="J88" s="20"/>
      <c r="K88" s="168"/>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row>
    <row r="89" spans="10:35" s="137" customFormat="1" x14ac:dyDescent="0.25">
      <c r="J89" s="20"/>
      <c r="K89" s="168"/>
      <c r="L89" s="172"/>
      <c r="M89" s="172"/>
      <c r="N89" s="172"/>
      <c r="O89" s="172"/>
      <c r="P89" s="172"/>
      <c r="Q89" s="172"/>
      <c r="R89" s="172"/>
      <c r="S89" s="172"/>
      <c r="T89" s="172"/>
      <c r="U89" s="172"/>
      <c r="V89" s="172"/>
      <c r="W89" s="172"/>
      <c r="X89" s="172"/>
      <c r="Y89" s="172"/>
      <c r="Z89" s="172"/>
      <c r="AA89" s="172"/>
      <c r="AB89" s="172"/>
      <c r="AC89" s="172"/>
      <c r="AD89" s="172"/>
      <c r="AE89" s="172"/>
      <c r="AF89" s="172"/>
      <c r="AG89" s="172"/>
      <c r="AH89" s="172"/>
      <c r="AI89" s="172"/>
    </row>
    <row r="90" spans="10:35" s="137" customFormat="1" x14ac:dyDescent="0.25">
      <c r="J90" s="20"/>
      <c r="K90" s="168"/>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row>
    <row r="91" spans="10:35" s="137" customFormat="1" x14ac:dyDescent="0.25">
      <c r="J91" s="20"/>
      <c r="K91" s="168"/>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row>
    <row r="92" spans="10:35" s="137" customFormat="1" x14ac:dyDescent="0.25">
      <c r="J92" s="20"/>
      <c r="K92" s="168"/>
      <c r="L92" s="172"/>
      <c r="M92" s="172"/>
      <c r="N92" s="172"/>
      <c r="O92" s="172"/>
      <c r="P92" s="172"/>
      <c r="Q92" s="172"/>
      <c r="R92" s="172"/>
      <c r="S92" s="172"/>
      <c r="T92" s="172"/>
      <c r="U92" s="172"/>
      <c r="V92" s="172"/>
      <c r="W92" s="172"/>
      <c r="X92" s="172"/>
      <c r="Y92" s="172"/>
      <c r="Z92" s="172"/>
      <c r="AA92" s="172"/>
      <c r="AB92" s="172"/>
      <c r="AC92" s="172"/>
      <c r="AD92" s="172"/>
      <c r="AE92" s="172"/>
      <c r="AF92" s="172"/>
      <c r="AG92" s="172"/>
      <c r="AH92" s="172"/>
      <c r="AI92" s="172"/>
    </row>
    <row r="93" spans="10:35" s="137" customFormat="1" x14ac:dyDescent="0.25">
      <c r="J93" s="20"/>
      <c r="K93" s="168"/>
      <c r="L93" s="172"/>
      <c r="M93" s="172"/>
      <c r="N93" s="172"/>
      <c r="O93" s="172"/>
      <c r="P93" s="172"/>
      <c r="Q93" s="172"/>
      <c r="R93" s="172"/>
      <c r="S93" s="172"/>
      <c r="T93" s="172"/>
      <c r="U93" s="172"/>
      <c r="V93" s="172"/>
      <c r="W93" s="172"/>
      <c r="X93" s="172"/>
      <c r="Y93" s="172"/>
      <c r="Z93" s="172"/>
      <c r="AA93" s="172"/>
      <c r="AB93" s="172"/>
      <c r="AC93" s="172"/>
      <c r="AD93" s="172"/>
      <c r="AE93" s="172"/>
      <c r="AF93" s="172"/>
      <c r="AG93" s="172"/>
      <c r="AH93" s="172"/>
      <c r="AI93" s="172"/>
    </row>
    <row r="94" spans="10:35" s="137" customFormat="1" x14ac:dyDescent="0.25">
      <c r="J94" s="20"/>
      <c r="K94" s="168"/>
      <c r="L94" s="172"/>
      <c r="M94" s="172"/>
      <c r="N94" s="172"/>
      <c r="O94" s="172"/>
      <c r="P94" s="172"/>
      <c r="Q94" s="172"/>
      <c r="R94" s="172"/>
      <c r="S94" s="172"/>
      <c r="T94" s="172"/>
      <c r="U94" s="172"/>
      <c r="V94" s="172"/>
      <c r="W94" s="172"/>
      <c r="X94" s="172"/>
      <c r="Y94" s="172"/>
      <c r="Z94" s="172"/>
      <c r="AA94" s="172"/>
      <c r="AB94" s="172"/>
      <c r="AC94" s="172"/>
      <c r="AD94" s="172"/>
      <c r="AE94" s="172"/>
      <c r="AF94" s="172"/>
      <c r="AG94" s="172"/>
      <c r="AH94" s="172"/>
      <c r="AI94" s="172"/>
    </row>
    <row r="95" spans="10:35" s="137" customFormat="1" x14ac:dyDescent="0.25">
      <c r="J95" s="20"/>
      <c r="K95" s="168"/>
      <c r="L95" s="172"/>
      <c r="M95" s="172"/>
      <c r="N95" s="172"/>
      <c r="O95" s="172"/>
      <c r="P95" s="172"/>
      <c r="Q95" s="172"/>
      <c r="R95" s="172"/>
      <c r="S95" s="172"/>
      <c r="T95" s="172"/>
      <c r="U95" s="172"/>
      <c r="V95" s="172"/>
      <c r="W95" s="172"/>
      <c r="X95" s="172"/>
      <c r="Y95" s="172"/>
      <c r="Z95" s="172"/>
      <c r="AA95" s="172"/>
      <c r="AB95" s="172"/>
      <c r="AC95" s="172"/>
      <c r="AD95" s="172"/>
      <c r="AE95" s="172"/>
      <c r="AF95" s="172"/>
      <c r="AG95" s="172"/>
      <c r="AH95" s="172"/>
      <c r="AI95" s="172"/>
    </row>
    <row r="96" spans="10:35" s="137" customFormat="1" x14ac:dyDescent="0.25">
      <c r="J96" s="20"/>
      <c r="K96" s="168"/>
      <c r="L96" s="172"/>
      <c r="M96" s="172"/>
      <c r="N96" s="172"/>
      <c r="O96" s="172"/>
      <c r="P96" s="172"/>
      <c r="Q96" s="172"/>
      <c r="R96" s="172"/>
      <c r="S96" s="172"/>
      <c r="T96" s="172"/>
      <c r="U96" s="172"/>
      <c r="V96" s="172"/>
      <c r="W96" s="172"/>
      <c r="X96" s="172"/>
      <c r="Y96" s="172"/>
      <c r="Z96" s="172"/>
      <c r="AA96" s="172"/>
      <c r="AB96" s="172"/>
      <c r="AC96" s="172"/>
      <c r="AD96" s="172"/>
      <c r="AE96" s="172"/>
      <c r="AF96" s="172"/>
      <c r="AG96" s="172"/>
      <c r="AH96" s="172"/>
      <c r="AI96" s="172"/>
    </row>
    <row r="97" spans="10:35" s="137" customFormat="1" x14ac:dyDescent="0.25">
      <c r="J97" s="20"/>
      <c r="K97" s="168"/>
      <c r="L97" s="172"/>
      <c r="M97" s="172"/>
      <c r="N97" s="172"/>
      <c r="O97" s="172"/>
      <c r="P97" s="172"/>
      <c r="Q97" s="172"/>
      <c r="R97" s="172"/>
      <c r="S97" s="172"/>
      <c r="T97" s="172"/>
      <c r="U97" s="172"/>
      <c r="V97" s="172"/>
      <c r="W97" s="172"/>
      <c r="X97" s="172"/>
      <c r="Y97" s="172"/>
      <c r="Z97" s="172"/>
      <c r="AA97" s="172"/>
      <c r="AB97" s="172"/>
      <c r="AC97" s="172"/>
      <c r="AD97" s="172"/>
      <c r="AE97" s="172"/>
      <c r="AF97" s="172"/>
      <c r="AG97" s="172"/>
      <c r="AH97" s="172"/>
      <c r="AI97" s="172"/>
    </row>
    <row r="98" spans="10:35" s="137" customFormat="1" x14ac:dyDescent="0.25">
      <c r="J98" s="20"/>
      <c r="K98" s="168"/>
      <c r="L98" s="172"/>
      <c r="M98" s="172"/>
      <c r="N98" s="172"/>
      <c r="O98" s="172"/>
      <c r="P98" s="172"/>
      <c r="Q98" s="172"/>
      <c r="R98" s="172"/>
      <c r="S98" s="172"/>
      <c r="T98" s="172"/>
      <c r="U98" s="172"/>
      <c r="V98" s="172"/>
      <c r="W98" s="172"/>
      <c r="X98" s="172"/>
      <c r="Y98" s="172"/>
      <c r="Z98" s="172"/>
      <c r="AA98" s="172"/>
      <c r="AB98" s="172"/>
      <c r="AC98" s="172"/>
      <c r="AD98" s="172"/>
      <c r="AE98" s="172"/>
      <c r="AF98" s="172"/>
      <c r="AG98" s="172"/>
      <c r="AH98" s="172"/>
      <c r="AI98" s="172"/>
    </row>
    <row r="99" spans="10:35" s="137" customFormat="1" x14ac:dyDescent="0.25">
      <c r="J99" s="20"/>
      <c r="K99" s="168"/>
      <c r="L99" s="172"/>
      <c r="M99" s="172"/>
      <c r="N99" s="172"/>
      <c r="O99" s="172"/>
      <c r="P99" s="172"/>
      <c r="Q99" s="172"/>
      <c r="R99" s="172"/>
      <c r="S99" s="172"/>
      <c r="T99" s="172"/>
      <c r="U99" s="172"/>
      <c r="V99" s="172"/>
      <c r="W99" s="172"/>
      <c r="X99" s="172"/>
      <c r="Y99" s="172"/>
      <c r="Z99" s="172"/>
      <c r="AA99" s="172"/>
      <c r="AB99" s="172"/>
      <c r="AC99" s="172"/>
      <c r="AD99" s="172"/>
      <c r="AE99" s="172"/>
      <c r="AF99" s="172"/>
      <c r="AG99" s="172"/>
      <c r="AH99" s="172"/>
      <c r="AI99" s="172"/>
    </row>
    <row r="100" spans="10:35" s="137" customFormat="1" x14ac:dyDescent="0.25">
      <c r="J100" s="20"/>
      <c r="K100" s="168"/>
      <c r="L100" s="172"/>
      <c r="M100" s="172"/>
      <c r="N100" s="172"/>
      <c r="O100" s="172"/>
      <c r="P100" s="172"/>
      <c r="Q100" s="172"/>
      <c r="R100" s="172"/>
      <c r="S100" s="172"/>
      <c r="T100" s="172"/>
      <c r="U100" s="172"/>
      <c r="V100" s="172"/>
      <c r="W100" s="172"/>
      <c r="X100" s="172"/>
      <c r="Y100" s="172"/>
      <c r="Z100" s="172"/>
      <c r="AA100" s="172"/>
      <c r="AB100" s="172"/>
      <c r="AC100" s="172"/>
      <c r="AD100" s="172"/>
      <c r="AE100" s="172"/>
      <c r="AF100" s="172"/>
      <c r="AG100" s="172"/>
      <c r="AH100" s="172"/>
      <c r="AI100" s="172"/>
    </row>
    <row r="101" spans="10:35" s="137" customFormat="1" x14ac:dyDescent="0.25">
      <c r="J101" s="20"/>
      <c r="K101" s="168"/>
      <c r="L101" s="172"/>
      <c r="M101" s="172"/>
      <c r="N101" s="172"/>
      <c r="O101" s="172"/>
      <c r="P101" s="172"/>
      <c r="Q101" s="172"/>
      <c r="R101" s="172"/>
      <c r="S101" s="172"/>
      <c r="T101" s="172"/>
      <c r="U101" s="172"/>
      <c r="V101" s="172"/>
      <c r="W101" s="172"/>
      <c r="X101" s="172"/>
      <c r="Y101" s="172"/>
      <c r="Z101" s="172"/>
      <c r="AA101" s="172"/>
      <c r="AB101" s="172"/>
      <c r="AC101" s="172"/>
      <c r="AD101" s="172"/>
      <c r="AE101" s="172"/>
      <c r="AF101" s="172"/>
      <c r="AG101" s="172"/>
      <c r="AH101" s="172"/>
      <c r="AI101" s="172"/>
    </row>
    <row r="102" spans="10:35" s="137" customFormat="1" x14ac:dyDescent="0.25">
      <c r="J102" s="20"/>
      <c r="K102" s="168"/>
      <c r="L102" s="172"/>
      <c r="M102" s="172"/>
      <c r="N102" s="172"/>
      <c r="O102" s="172"/>
      <c r="P102" s="172"/>
      <c r="Q102" s="172"/>
      <c r="R102" s="172"/>
      <c r="S102" s="172"/>
      <c r="T102" s="172"/>
      <c r="U102" s="172"/>
      <c r="V102" s="172"/>
      <c r="W102" s="172"/>
      <c r="X102" s="172"/>
      <c r="Y102" s="172"/>
      <c r="Z102" s="172"/>
      <c r="AA102" s="172"/>
      <c r="AB102" s="172"/>
      <c r="AC102" s="172"/>
      <c r="AD102" s="172"/>
      <c r="AE102" s="172"/>
      <c r="AF102" s="172"/>
      <c r="AG102" s="172"/>
      <c r="AH102" s="172"/>
      <c r="AI102" s="172"/>
    </row>
    <row r="103" spans="10:35" s="137" customFormat="1" x14ac:dyDescent="0.25">
      <c r="J103" s="20"/>
      <c r="K103" s="168"/>
      <c r="L103" s="172"/>
      <c r="M103" s="172"/>
      <c r="N103" s="172"/>
      <c r="O103" s="172"/>
      <c r="P103" s="172"/>
      <c r="Q103" s="172"/>
      <c r="R103" s="172"/>
      <c r="S103" s="172"/>
      <c r="T103" s="172"/>
      <c r="U103" s="172"/>
      <c r="V103" s="172"/>
      <c r="W103" s="172"/>
      <c r="X103" s="172"/>
      <c r="Y103" s="172"/>
      <c r="Z103" s="172"/>
      <c r="AA103" s="172"/>
      <c r="AB103" s="172"/>
      <c r="AC103" s="172"/>
      <c r="AD103" s="172"/>
      <c r="AE103" s="172"/>
      <c r="AF103" s="172"/>
      <c r="AG103" s="172"/>
      <c r="AH103" s="172"/>
      <c r="AI103" s="172"/>
    </row>
    <row r="104" spans="10:35" s="137" customFormat="1" x14ac:dyDescent="0.25">
      <c r="J104" s="20"/>
      <c r="K104" s="168"/>
      <c r="L104" s="172"/>
      <c r="M104" s="172"/>
      <c r="N104" s="172"/>
      <c r="O104" s="172"/>
      <c r="P104" s="172"/>
      <c r="Q104" s="172"/>
      <c r="R104" s="172"/>
      <c r="S104" s="172"/>
      <c r="T104" s="172"/>
      <c r="U104" s="172"/>
      <c r="V104" s="172"/>
      <c r="W104" s="172"/>
      <c r="X104" s="172"/>
      <c r="Y104" s="172"/>
      <c r="Z104" s="172"/>
      <c r="AA104" s="172"/>
      <c r="AB104" s="172"/>
      <c r="AC104" s="172"/>
      <c r="AD104" s="172"/>
      <c r="AE104" s="172"/>
      <c r="AF104" s="172"/>
      <c r="AG104" s="172"/>
      <c r="AH104" s="172"/>
      <c r="AI104" s="172"/>
    </row>
    <row r="105" spans="10:35" s="137" customFormat="1" x14ac:dyDescent="0.25">
      <c r="J105" s="20"/>
      <c r="K105" s="168"/>
      <c r="L105" s="172"/>
      <c r="M105" s="172"/>
      <c r="N105" s="172"/>
      <c r="O105" s="172"/>
      <c r="P105" s="172"/>
      <c r="Q105" s="172"/>
      <c r="R105" s="172"/>
      <c r="S105" s="172"/>
      <c r="T105" s="172"/>
      <c r="U105" s="172"/>
      <c r="V105" s="172"/>
      <c r="W105" s="172"/>
      <c r="X105" s="172"/>
      <c r="Y105" s="172"/>
      <c r="Z105" s="172"/>
      <c r="AA105" s="172"/>
      <c r="AB105" s="172"/>
      <c r="AC105" s="172"/>
      <c r="AD105" s="172"/>
      <c r="AE105" s="172"/>
      <c r="AF105" s="172"/>
      <c r="AG105" s="172"/>
      <c r="AH105" s="172"/>
      <c r="AI105" s="172"/>
    </row>
    <row r="106" spans="10:35" s="137" customFormat="1" x14ac:dyDescent="0.25">
      <c r="J106" s="20"/>
      <c r="K106" s="168"/>
      <c r="L106" s="172"/>
      <c r="M106" s="172"/>
      <c r="N106" s="172"/>
      <c r="O106" s="172"/>
      <c r="P106" s="172"/>
      <c r="Q106" s="172"/>
      <c r="R106" s="172"/>
      <c r="S106" s="172"/>
      <c r="T106" s="172"/>
      <c r="U106" s="172"/>
      <c r="V106" s="172"/>
      <c r="W106" s="172"/>
      <c r="X106" s="172"/>
      <c r="Y106" s="172"/>
      <c r="Z106" s="172"/>
      <c r="AA106" s="172"/>
      <c r="AB106" s="172"/>
      <c r="AC106" s="172"/>
      <c r="AD106" s="172"/>
      <c r="AE106" s="172"/>
      <c r="AF106" s="172"/>
      <c r="AG106" s="172"/>
      <c r="AH106" s="172"/>
      <c r="AI106" s="172"/>
    </row>
    <row r="107" spans="10:35" s="137" customFormat="1" x14ac:dyDescent="0.25">
      <c r="J107" s="20"/>
      <c r="K107" s="168"/>
      <c r="L107" s="172"/>
      <c r="M107" s="172"/>
      <c r="N107" s="172"/>
      <c r="O107" s="172"/>
      <c r="P107" s="172"/>
      <c r="Q107" s="172"/>
      <c r="R107" s="172"/>
      <c r="S107" s="172"/>
      <c r="T107" s="172"/>
      <c r="U107" s="172"/>
      <c r="V107" s="172"/>
      <c r="W107" s="172"/>
      <c r="X107" s="172"/>
      <c r="Y107" s="172"/>
      <c r="Z107" s="172"/>
      <c r="AA107" s="172"/>
      <c r="AB107" s="172"/>
      <c r="AC107" s="172"/>
      <c r="AD107" s="172"/>
      <c r="AE107" s="172"/>
      <c r="AF107" s="172"/>
      <c r="AG107" s="172"/>
      <c r="AH107" s="172"/>
      <c r="AI107" s="172"/>
    </row>
    <row r="108" spans="10:35" s="137" customFormat="1" x14ac:dyDescent="0.25">
      <c r="J108" s="20"/>
      <c r="K108" s="168"/>
      <c r="L108" s="172"/>
      <c r="M108" s="172"/>
      <c r="N108" s="172"/>
      <c r="O108" s="172"/>
      <c r="P108" s="172"/>
      <c r="Q108" s="172"/>
      <c r="R108" s="172"/>
      <c r="S108" s="172"/>
      <c r="T108" s="172"/>
      <c r="U108" s="172"/>
      <c r="V108" s="172"/>
      <c r="W108" s="172"/>
      <c r="X108" s="172"/>
      <c r="Y108" s="172"/>
      <c r="Z108" s="172"/>
      <c r="AA108" s="172"/>
      <c r="AB108" s="172"/>
      <c r="AC108" s="172"/>
      <c r="AD108" s="172"/>
      <c r="AE108" s="172"/>
      <c r="AF108" s="172"/>
      <c r="AG108" s="172"/>
      <c r="AH108" s="172"/>
      <c r="AI108" s="172"/>
    </row>
    <row r="109" spans="10:35" s="137" customFormat="1" x14ac:dyDescent="0.25">
      <c r="J109" s="20"/>
      <c r="K109" s="168"/>
      <c r="L109" s="172"/>
      <c r="M109" s="172"/>
      <c r="N109" s="172"/>
      <c r="O109" s="172"/>
      <c r="P109" s="172"/>
      <c r="Q109" s="172"/>
      <c r="R109" s="172"/>
      <c r="S109" s="172"/>
      <c r="T109" s="172"/>
      <c r="U109" s="172"/>
      <c r="V109" s="172"/>
      <c r="W109" s="172"/>
      <c r="X109" s="172"/>
      <c r="Y109" s="172"/>
      <c r="Z109" s="172"/>
      <c r="AA109" s="172"/>
      <c r="AB109" s="172"/>
      <c r="AC109" s="172"/>
      <c r="AD109" s="172"/>
      <c r="AE109" s="172"/>
      <c r="AF109" s="172"/>
      <c r="AG109" s="172"/>
      <c r="AH109" s="172"/>
      <c r="AI109" s="172"/>
    </row>
    <row r="110" spans="10:35" s="137" customFormat="1" x14ac:dyDescent="0.25">
      <c r="J110" s="20"/>
      <c r="K110" s="168"/>
      <c r="L110" s="172"/>
      <c r="M110" s="172"/>
      <c r="N110" s="172"/>
      <c r="O110" s="172"/>
      <c r="P110" s="172"/>
      <c r="Q110" s="172"/>
      <c r="R110" s="172"/>
      <c r="S110" s="172"/>
      <c r="T110" s="172"/>
      <c r="U110" s="172"/>
      <c r="V110" s="172"/>
      <c r="W110" s="172"/>
      <c r="X110" s="172"/>
      <c r="Y110" s="172"/>
      <c r="Z110" s="172"/>
      <c r="AA110" s="172"/>
      <c r="AB110" s="172"/>
      <c r="AC110" s="172"/>
      <c r="AD110" s="172"/>
      <c r="AE110" s="172"/>
      <c r="AF110" s="172"/>
      <c r="AG110" s="172"/>
      <c r="AH110" s="172"/>
      <c r="AI110" s="172"/>
    </row>
    <row r="111" spans="10:35" s="137" customFormat="1" x14ac:dyDescent="0.25">
      <c r="J111" s="20"/>
      <c r="K111" s="168"/>
      <c r="L111" s="172"/>
      <c r="M111" s="172"/>
      <c r="N111" s="172"/>
      <c r="O111" s="172"/>
      <c r="P111" s="172"/>
      <c r="Q111" s="172"/>
      <c r="R111" s="172"/>
      <c r="S111" s="172"/>
      <c r="T111" s="172"/>
      <c r="U111" s="172"/>
      <c r="V111" s="172"/>
      <c r="W111" s="172"/>
      <c r="X111" s="172"/>
      <c r="Y111" s="172"/>
      <c r="Z111" s="172"/>
      <c r="AA111" s="172"/>
      <c r="AB111" s="172"/>
      <c r="AC111" s="172"/>
      <c r="AD111" s="172"/>
      <c r="AE111" s="172"/>
      <c r="AF111" s="172"/>
      <c r="AG111" s="172"/>
      <c r="AH111" s="172"/>
      <c r="AI111" s="172"/>
    </row>
    <row r="112" spans="10:35" s="137" customFormat="1" x14ac:dyDescent="0.25">
      <c r="J112" s="20"/>
      <c r="K112" s="168"/>
      <c r="L112" s="172"/>
      <c r="M112" s="172"/>
      <c r="N112" s="172"/>
      <c r="O112" s="172"/>
      <c r="P112" s="172"/>
      <c r="Q112" s="172"/>
      <c r="R112" s="172"/>
      <c r="S112" s="172"/>
      <c r="T112" s="172"/>
      <c r="U112" s="172"/>
      <c r="V112" s="172"/>
      <c r="W112" s="172"/>
      <c r="X112" s="172"/>
      <c r="Y112" s="172"/>
      <c r="Z112" s="172"/>
      <c r="AA112" s="172"/>
      <c r="AB112" s="172"/>
      <c r="AC112" s="172"/>
      <c r="AD112" s="172"/>
      <c r="AE112" s="172"/>
      <c r="AF112" s="172"/>
      <c r="AG112" s="172"/>
      <c r="AH112" s="172"/>
      <c r="AI112" s="172"/>
    </row>
    <row r="113" spans="10:35" s="137" customFormat="1" x14ac:dyDescent="0.25">
      <c r="J113" s="20"/>
      <c r="K113" s="168"/>
      <c r="L113" s="172"/>
      <c r="M113" s="172"/>
      <c r="N113" s="172"/>
      <c r="O113" s="172"/>
      <c r="P113" s="172"/>
      <c r="Q113" s="172"/>
      <c r="R113" s="172"/>
      <c r="S113" s="172"/>
      <c r="T113" s="172"/>
      <c r="U113" s="172"/>
      <c r="V113" s="172"/>
      <c r="W113" s="172"/>
      <c r="X113" s="172"/>
      <c r="Y113" s="172"/>
      <c r="Z113" s="172"/>
      <c r="AA113" s="172"/>
      <c r="AB113" s="172"/>
      <c r="AC113" s="172"/>
      <c r="AD113" s="172"/>
      <c r="AE113" s="172"/>
      <c r="AF113" s="172"/>
      <c r="AG113" s="172"/>
      <c r="AH113" s="172"/>
      <c r="AI113" s="172"/>
    </row>
    <row r="114" spans="10:35" s="137" customFormat="1" x14ac:dyDescent="0.25">
      <c r="J114" s="20"/>
      <c r="K114" s="168"/>
      <c r="L114" s="172"/>
      <c r="M114" s="172"/>
      <c r="N114" s="172"/>
      <c r="O114" s="172"/>
      <c r="P114" s="172"/>
      <c r="Q114" s="172"/>
      <c r="R114" s="172"/>
      <c r="S114" s="172"/>
      <c r="T114" s="172"/>
      <c r="U114" s="172"/>
      <c r="V114" s="172"/>
      <c r="W114" s="172"/>
      <c r="X114" s="172"/>
      <c r="Y114" s="172"/>
      <c r="Z114" s="172"/>
      <c r="AA114" s="172"/>
      <c r="AB114" s="172"/>
      <c r="AC114" s="172"/>
      <c r="AD114" s="172"/>
      <c r="AE114" s="172"/>
      <c r="AF114" s="172"/>
      <c r="AG114" s="172"/>
      <c r="AH114" s="172"/>
      <c r="AI114" s="172"/>
    </row>
    <row r="115" spans="10:35" s="137" customFormat="1" x14ac:dyDescent="0.25">
      <c r="J115" s="20"/>
      <c r="K115" s="168"/>
      <c r="L115" s="172"/>
      <c r="M115" s="172"/>
      <c r="N115" s="172"/>
      <c r="O115" s="172"/>
      <c r="P115" s="172"/>
      <c r="Q115" s="172"/>
      <c r="R115" s="172"/>
      <c r="S115" s="172"/>
      <c r="T115" s="172"/>
      <c r="U115" s="172"/>
      <c r="V115" s="172"/>
      <c r="W115" s="172"/>
      <c r="X115" s="172"/>
      <c r="Y115" s="172"/>
      <c r="Z115" s="172"/>
      <c r="AA115" s="172"/>
      <c r="AB115" s="172"/>
      <c r="AC115" s="172"/>
      <c r="AD115" s="172"/>
      <c r="AE115" s="172"/>
      <c r="AF115" s="172"/>
      <c r="AG115" s="172"/>
      <c r="AH115" s="172"/>
      <c r="AI115" s="172"/>
    </row>
    <row r="116" spans="10:35" s="137" customFormat="1" x14ac:dyDescent="0.25">
      <c r="J116" s="20"/>
      <c r="K116" s="168"/>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G116" s="172"/>
      <c r="AH116" s="172"/>
      <c r="AI116" s="172"/>
    </row>
    <row r="117" spans="10:35" s="137" customFormat="1" x14ac:dyDescent="0.25">
      <c r="J117" s="20"/>
      <c r="K117" s="168"/>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c r="AI117" s="172"/>
    </row>
    <row r="118" spans="10:35" s="137" customFormat="1" x14ac:dyDescent="0.25">
      <c r="J118" s="20"/>
      <c r="K118" s="168"/>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c r="AI118" s="172"/>
    </row>
    <row r="119" spans="10:35" s="137" customFormat="1" x14ac:dyDescent="0.25">
      <c r="J119" s="20"/>
      <c r="K119" s="168"/>
      <c r="L119" s="172"/>
      <c r="M119" s="172"/>
      <c r="N119" s="172"/>
      <c r="O119" s="172"/>
      <c r="P119" s="172"/>
      <c r="Q119" s="172"/>
      <c r="R119" s="172"/>
      <c r="S119" s="172"/>
      <c r="T119" s="172"/>
      <c r="U119" s="172"/>
      <c r="V119" s="172"/>
      <c r="W119" s="172"/>
      <c r="X119" s="172"/>
      <c r="Y119" s="172"/>
      <c r="Z119" s="172"/>
      <c r="AA119" s="172"/>
      <c r="AB119" s="172"/>
      <c r="AC119" s="172"/>
      <c r="AD119" s="172"/>
      <c r="AE119" s="172"/>
      <c r="AF119" s="172"/>
      <c r="AG119" s="172"/>
      <c r="AH119" s="172"/>
      <c r="AI119" s="172"/>
    </row>
    <row r="120" spans="10:35" s="137" customFormat="1" x14ac:dyDescent="0.25">
      <c r="J120" s="20"/>
      <c r="K120" s="168"/>
      <c r="L120" s="172"/>
      <c r="M120" s="172"/>
      <c r="N120" s="172"/>
      <c r="O120" s="172"/>
      <c r="P120" s="172"/>
      <c r="Q120" s="172"/>
      <c r="R120" s="172"/>
      <c r="S120" s="172"/>
      <c r="T120" s="172"/>
      <c r="U120" s="172"/>
      <c r="V120" s="172"/>
      <c r="W120" s="172"/>
      <c r="X120" s="172"/>
      <c r="Y120" s="172"/>
      <c r="Z120" s="172"/>
      <c r="AA120" s="172"/>
      <c r="AB120" s="172"/>
      <c r="AC120" s="172"/>
      <c r="AD120" s="172"/>
      <c r="AE120" s="172"/>
      <c r="AF120" s="172"/>
      <c r="AG120" s="172"/>
      <c r="AH120" s="172"/>
      <c r="AI120" s="172"/>
    </row>
    <row r="121" spans="10:35" s="137" customFormat="1" x14ac:dyDescent="0.25">
      <c r="J121" s="20"/>
      <c r="K121" s="168"/>
      <c r="L121" s="172"/>
      <c r="M121" s="172"/>
      <c r="N121" s="172"/>
      <c r="O121" s="172"/>
      <c r="P121" s="172"/>
      <c r="Q121" s="172"/>
      <c r="R121" s="172"/>
      <c r="S121" s="172"/>
      <c r="T121" s="172"/>
      <c r="U121" s="172"/>
      <c r="V121" s="172"/>
      <c r="W121" s="172"/>
      <c r="X121" s="172"/>
      <c r="Y121" s="172"/>
      <c r="Z121" s="172"/>
      <c r="AA121" s="172"/>
      <c r="AB121" s="172"/>
      <c r="AC121" s="172"/>
      <c r="AD121" s="172"/>
      <c r="AE121" s="172"/>
      <c r="AF121" s="172"/>
      <c r="AG121" s="172"/>
      <c r="AH121" s="172"/>
      <c r="AI121" s="172"/>
    </row>
    <row r="122" spans="10:35" s="137" customFormat="1" x14ac:dyDescent="0.25">
      <c r="J122" s="20"/>
      <c r="K122" s="168"/>
      <c r="L122" s="172"/>
      <c r="M122" s="172"/>
      <c r="N122" s="172"/>
      <c r="O122" s="172"/>
      <c r="P122" s="172"/>
      <c r="Q122" s="172"/>
      <c r="R122" s="172"/>
      <c r="S122" s="172"/>
      <c r="T122" s="172"/>
      <c r="U122" s="172"/>
      <c r="V122" s="172"/>
      <c r="W122" s="172"/>
      <c r="X122" s="172"/>
      <c r="Y122" s="172"/>
      <c r="Z122" s="172"/>
      <c r="AA122" s="172"/>
      <c r="AB122" s="172"/>
      <c r="AC122" s="172"/>
      <c r="AD122" s="172"/>
      <c r="AE122" s="172"/>
      <c r="AF122" s="172"/>
      <c r="AG122" s="172"/>
      <c r="AH122" s="172"/>
      <c r="AI122" s="172"/>
    </row>
    <row r="123" spans="10:35" s="137" customFormat="1" x14ac:dyDescent="0.25">
      <c r="J123" s="20"/>
      <c r="K123" s="168"/>
      <c r="L123" s="172"/>
      <c r="M123" s="172"/>
      <c r="N123" s="172"/>
      <c r="O123" s="172"/>
      <c r="P123" s="172"/>
      <c r="Q123" s="172"/>
      <c r="R123" s="172"/>
      <c r="S123" s="172"/>
      <c r="T123" s="172"/>
      <c r="U123" s="172"/>
      <c r="V123" s="172"/>
      <c r="W123" s="172"/>
      <c r="X123" s="172"/>
      <c r="Y123" s="172"/>
      <c r="Z123" s="172"/>
      <c r="AA123" s="172"/>
      <c r="AB123" s="172"/>
      <c r="AC123" s="172"/>
      <c r="AD123" s="172"/>
      <c r="AE123" s="172"/>
      <c r="AF123" s="172"/>
      <c r="AG123" s="172"/>
      <c r="AH123" s="172"/>
      <c r="AI123" s="172"/>
    </row>
    <row r="124" spans="10:35" s="137" customFormat="1" x14ac:dyDescent="0.25">
      <c r="J124" s="20"/>
      <c r="K124" s="168"/>
      <c r="L124" s="172"/>
      <c r="M124" s="172"/>
      <c r="N124" s="172"/>
      <c r="O124" s="172"/>
      <c r="P124" s="172"/>
      <c r="Q124" s="172"/>
      <c r="R124" s="172"/>
      <c r="S124" s="172"/>
      <c r="T124" s="172"/>
      <c r="U124" s="172"/>
      <c r="V124" s="172"/>
      <c r="W124" s="172"/>
      <c r="X124" s="172"/>
      <c r="Y124" s="172"/>
      <c r="Z124" s="172"/>
      <c r="AA124" s="172"/>
      <c r="AB124" s="172"/>
      <c r="AC124" s="172"/>
      <c r="AD124" s="172"/>
      <c r="AE124" s="172"/>
      <c r="AF124" s="172"/>
      <c r="AG124" s="172"/>
      <c r="AH124" s="172"/>
      <c r="AI124" s="172"/>
    </row>
    <row r="125" spans="10:35" s="137" customFormat="1" x14ac:dyDescent="0.25">
      <c r="J125" s="20"/>
      <c r="K125" s="168"/>
      <c r="L125" s="172"/>
      <c r="M125" s="172"/>
      <c r="N125" s="172"/>
      <c r="O125" s="172"/>
      <c r="P125" s="172"/>
      <c r="Q125" s="172"/>
      <c r="R125" s="172"/>
      <c r="S125" s="172"/>
      <c r="T125" s="172"/>
      <c r="U125" s="172"/>
      <c r="V125" s="172"/>
      <c r="W125" s="172"/>
      <c r="X125" s="172"/>
      <c r="Y125" s="172"/>
      <c r="Z125" s="172"/>
      <c r="AA125" s="172"/>
      <c r="AB125" s="172"/>
      <c r="AC125" s="172"/>
      <c r="AD125" s="172"/>
      <c r="AE125" s="172"/>
      <c r="AF125" s="172"/>
      <c r="AG125" s="172"/>
      <c r="AH125" s="172"/>
      <c r="AI125" s="172"/>
    </row>
    <row r="126" spans="10:35" s="137" customFormat="1" x14ac:dyDescent="0.25">
      <c r="J126" s="20"/>
      <c r="K126" s="168"/>
      <c r="L126" s="172"/>
      <c r="M126" s="172"/>
      <c r="N126" s="172"/>
      <c r="O126" s="172"/>
      <c r="P126" s="172"/>
      <c r="Q126" s="172"/>
      <c r="R126" s="172"/>
      <c r="S126" s="172"/>
      <c r="T126" s="172"/>
      <c r="U126" s="172"/>
      <c r="V126" s="172"/>
      <c r="W126" s="172"/>
      <c r="X126" s="172"/>
      <c r="Y126" s="172"/>
      <c r="Z126" s="172"/>
      <c r="AA126" s="172"/>
      <c r="AB126" s="172"/>
      <c r="AC126" s="172"/>
      <c r="AD126" s="172"/>
      <c r="AE126" s="172"/>
      <c r="AF126" s="172"/>
      <c r="AG126" s="172"/>
      <c r="AH126" s="172"/>
      <c r="AI126" s="172"/>
    </row>
    <row r="127" spans="10:35" s="137" customFormat="1" x14ac:dyDescent="0.25">
      <c r="J127" s="20"/>
      <c r="K127" s="168"/>
      <c r="L127" s="172"/>
      <c r="M127" s="172"/>
      <c r="N127" s="172"/>
      <c r="O127" s="172"/>
      <c r="P127" s="172"/>
      <c r="Q127" s="172"/>
      <c r="R127" s="172"/>
      <c r="S127" s="172"/>
      <c r="T127" s="172"/>
      <c r="U127" s="172"/>
      <c r="V127" s="172"/>
      <c r="W127" s="172"/>
      <c r="X127" s="172"/>
      <c r="Y127" s="172"/>
      <c r="Z127" s="172"/>
      <c r="AA127" s="172"/>
      <c r="AB127" s="172"/>
      <c r="AC127" s="172"/>
      <c r="AD127" s="172"/>
      <c r="AE127" s="172"/>
      <c r="AF127" s="172"/>
      <c r="AG127" s="172"/>
      <c r="AH127" s="172"/>
      <c r="AI127" s="172"/>
    </row>
    <row r="128" spans="10:35" s="137" customFormat="1" x14ac:dyDescent="0.25">
      <c r="J128" s="20"/>
      <c r="K128" s="168"/>
      <c r="L128" s="172"/>
      <c r="M128" s="172"/>
      <c r="N128" s="172"/>
      <c r="O128" s="172"/>
      <c r="P128" s="172"/>
      <c r="Q128" s="172"/>
      <c r="R128" s="172"/>
      <c r="S128" s="172"/>
      <c r="T128" s="172"/>
      <c r="U128" s="172"/>
      <c r="V128" s="172"/>
      <c r="W128" s="172"/>
      <c r="X128" s="172"/>
      <c r="Y128" s="172"/>
      <c r="Z128" s="172"/>
      <c r="AA128" s="172"/>
      <c r="AB128" s="172"/>
      <c r="AC128" s="172"/>
      <c r="AD128" s="172"/>
      <c r="AE128" s="172"/>
      <c r="AF128" s="172"/>
      <c r="AG128" s="172"/>
      <c r="AH128" s="172"/>
      <c r="AI128" s="172"/>
    </row>
    <row r="129" spans="10:35" s="137" customFormat="1" x14ac:dyDescent="0.25">
      <c r="J129" s="20"/>
      <c r="K129" s="168"/>
      <c r="L129" s="172"/>
      <c r="M129" s="172"/>
      <c r="N129" s="172"/>
      <c r="O129" s="172"/>
      <c r="P129" s="172"/>
      <c r="Q129" s="172"/>
      <c r="R129" s="172"/>
      <c r="S129" s="172"/>
      <c r="T129" s="172"/>
      <c r="U129" s="172"/>
      <c r="V129" s="172"/>
      <c r="W129" s="172"/>
      <c r="X129" s="172"/>
      <c r="Y129" s="172"/>
      <c r="Z129" s="172"/>
      <c r="AA129" s="172"/>
      <c r="AB129" s="172"/>
      <c r="AC129" s="172"/>
      <c r="AD129" s="172"/>
      <c r="AE129" s="172"/>
      <c r="AF129" s="172"/>
      <c r="AG129" s="172"/>
      <c r="AH129" s="172"/>
      <c r="AI129" s="172"/>
    </row>
    <row r="130" spans="10:35" s="137" customFormat="1" x14ac:dyDescent="0.25">
      <c r="J130" s="20"/>
      <c r="K130" s="168"/>
      <c r="L130" s="172"/>
      <c r="M130" s="172"/>
      <c r="N130" s="172"/>
      <c r="O130" s="172"/>
      <c r="P130" s="172"/>
      <c r="Q130" s="172"/>
      <c r="R130" s="172"/>
      <c r="S130" s="172"/>
      <c r="T130" s="172"/>
      <c r="U130" s="172"/>
      <c r="V130" s="172"/>
      <c r="W130" s="172"/>
      <c r="X130" s="172"/>
      <c r="Y130" s="172"/>
      <c r="Z130" s="172"/>
      <c r="AA130" s="172"/>
      <c r="AB130" s="172"/>
      <c r="AC130" s="172"/>
      <c r="AD130" s="172"/>
      <c r="AE130" s="172"/>
      <c r="AF130" s="172"/>
      <c r="AG130" s="172"/>
      <c r="AH130" s="172"/>
      <c r="AI130" s="172"/>
    </row>
    <row r="131" spans="10:35" s="137" customFormat="1" x14ac:dyDescent="0.25">
      <c r="J131" s="20"/>
      <c r="K131" s="168"/>
      <c r="L131" s="172"/>
      <c r="M131" s="172"/>
      <c r="N131" s="172"/>
      <c r="O131" s="172"/>
      <c r="P131" s="172"/>
      <c r="Q131" s="172"/>
      <c r="R131" s="172"/>
      <c r="S131" s="172"/>
      <c r="T131" s="172"/>
      <c r="U131" s="172"/>
      <c r="V131" s="172"/>
      <c r="W131" s="172"/>
      <c r="X131" s="172"/>
      <c r="Y131" s="172"/>
      <c r="Z131" s="172"/>
      <c r="AA131" s="172"/>
      <c r="AB131" s="172"/>
      <c r="AC131" s="172"/>
      <c r="AD131" s="172"/>
      <c r="AE131" s="172"/>
      <c r="AF131" s="172"/>
      <c r="AG131" s="172"/>
      <c r="AH131" s="172"/>
      <c r="AI131" s="172"/>
    </row>
    <row r="132" spans="10:35" s="137" customFormat="1" x14ac:dyDescent="0.25">
      <c r="J132" s="20"/>
      <c r="K132" s="168"/>
      <c r="L132" s="172"/>
      <c r="M132" s="172"/>
      <c r="N132" s="172"/>
      <c r="O132" s="172"/>
      <c r="P132" s="172"/>
      <c r="Q132" s="172"/>
      <c r="R132" s="172"/>
      <c r="S132" s="172"/>
      <c r="T132" s="172"/>
      <c r="U132" s="172"/>
      <c r="V132" s="172"/>
      <c r="W132" s="172"/>
      <c r="X132" s="172"/>
      <c r="Y132" s="172"/>
      <c r="Z132" s="172"/>
      <c r="AA132" s="172"/>
      <c r="AB132" s="172"/>
      <c r="AC132" s="172"/>
      <c r="AD132" s="172"/>
      <c r="AE132" s="172"/>
      <c r="AF132" s="172"/>
      <c r="AG132" s="172"/>
      <c r="AH132" s="172"/>
      <c r="AI132" s="172"/>
    </row>
    <row r="133" spans="10:35" s="137" customFormat="1" x14ac:dyDescent="0.25">
      <c r="J133" s="20"/>
      <c r="K133" s="168"/>
      <c r="L133" s="172"/>
      <c r="M133" s="172"/>
      <c r="N133" s="172"/>
      <c r="O133" s="172"/>
      <c r="P133" s="172"/>
      <c r="Q133" s="172"/>
      <c r="R133" s="172"/>
      <c r="S133" s="172"/>
      <c r="T133" s="172"/>
      <c r="U133" s="172"/>
      <c r="V133" s="172"/>
      <c r="W133" s="172"/>
      <c r="X133" s="172"/>
      <c r="Y133" s="172"/>
      <c r="Z133" s="172"/>
      <c r="AA133" s="172"/>
      <c r="AB133" s="172"/>
      <c r="AC133" s="172"/>
      <c r="AD133" s="172"/>
      <c r="AE133" s="172"/>
      <c r="AF133" s="172"/>
      <c r="AG133" s="172"/>
      <c r="AH133" s="172"/>
      <c r="AI133" s="172"/>
    </row>
    <row r="134" spans="10:35" s="137" customFormat="1" x14ac:dyDescent="0.25">
      <c r="J134" s="20"/>
      <c r="K134" s="168"/>
      <c r="L134" s="172"/>
      <c r="M134" s="172"/>
      <c r="N134" s="172"/>
      <c r="O134" s="172"/>
      <c r="P134" s="172"/>
      <c r="Q134" s="172"/>
      <c r="R134" s="172"/>
      <c r="S134" s="172"/>
      <c r="T134" s="172"/>
      <c r="U134" s="172"/>
      <c r="V134" s="172"/>
      <c r="W134" s="172"/>
      <c r="X134" s="172"/>
      <c r="Y134" s="172"/>
      <c r="Z134" s="172"/>
      <c r="AA134" s="172"/>
      <c r="AB134" s="172"/>
      <c r="AC134" s="172"/>
      <c r="AD134" s="172"/>
      <c r="AE134" s="172"/>
      <c r="AF134" s="172"/>
      <c r="AG134" s="172"/>
      <c r="AH134" s="172"/>
      <c r="AI134" s="172"/>
    </row>
    <row r="135" spans="10:35" s="137" customFormat="1" x14ac:dyDescent="0.25">
      <c r="J135" s="20"/>
      <c r="K135" s="168"/>
      <c r="L135" s="172"/>
      <c r="M135" s="172"/>
      <c r="N135" s="172"/>
      <c r="O135" s="172"/>
      <c r="P135" s="172"/>
      <c r="Q135" s="172"/>
      <c r="R135" s="172"/>
      <c r="S135" s="172"/>
      <c r="T135" s="172"/>
      <c r="U135" s="172"/>
      <c r="V135" s="172"/>
      <c r="W135" s="172"/>
      <c r="X135" s="172"/>
      <c r="Y135" s="172"/>
      <c r="Z135" s="172"/>
      <c r="AA135" s="172"/>
      <c r="AB135" s="172"/>
      <c r="AC135" s="172"/>
      <c r="AD135" s="172"/>
      <c r="AE135" s="172"/>
      <c r="AF135" s="172"/>
      <c r="AG135" s="172"/>
      <c r="AH135" s="172"/>
      <c r="AI135" s="172"/>
    </row>
    <row r="136" spans="10:35" s="137" customFormat="1" x14ac:dyDescent="0.25">
      <c r="J136" s="20"/>
      <c r="K136" s="168"/>
      <c r="L136" s="172"/>
      <c r="M136" s="172"/>
      <c r="N136" s="172"/>
      <c r="O136" s="172"/>
      <c r="P136" s="172"/>
      <c r="Q136" s="172"/>
      <c r="R136" s="172"/>
      <c r="S136" s="172"/>
      <c r="T136" s="172"/>
      <c r="U136" s="172"/>
      <c r="V136" s="172"/>
      <c r="W136" s="172"/>
      <c r="X136" s="172"/>
      <c r="Y136" s="172"/>
      <c r="Z136" s="172"/>
      <c r="AA136" s="172"/>
      <c r="AB136" s="172"/>
      <c r="AC136" s="172"/>
      <c r="AD136" s="172"/>
      <c r="AE136" s="172"/>
      <c r="AF136" s="172"/>
      <c r="AG136" s="172"/>
      <c r="AH136" s="172"/>
      <c r="AI136" s="172"/>
    </row>
    <row r="137" spans="10:35" s="137" customFormat="1" x14ac:dyDescent="0.25">
      <c r="J137" s="20"/>
      <c r="K137" s="168"/>
      <c r="L137" s="172"/>
      <c r="M137" s="172"/>
      <c r="N137" s="172"/>
      <c r="O137" s="172"/>
      <c r="P137" s="172"/>
      <c r="Q137" s="172"/>
      <c r="R137" s="172"/>
      <c r="S137" s="172"/>
      <c r="T137" s="172"/>
      <c r="U137" s="172"/>
      <c r="V137" s="172"/>
      <c r="W137" s="172"/>
      <c r="X137" s="172"/>
      <c r="Y137" s="172"/>
      <c r="Z137" s="172"/>
      <c r="AA137" s="172"/>
      <c r="AB137" s="172"/>
      <c r="AC137" s="172"/>
      <c r="AD137" s="172"/>
      <c r="AE137" s="172"/>
      <c r="AF137" s="172"/>
      <c r="AG137" s="172"/>
      <c r="AH137" s="172"/>
      <c r="AI137" s="172"/>
    </row>
    <row r="138" spans="10:35" s="137" customFormat="1" x14ac:dyDescent="0.25">
      <c r="J138" s="20"/>
      <c r="K138" s="168"/>
      <c r="L138" s="172"/>
      <c r="M138" s="172"/>
      <c r="N138" s="172"/>
      <c r="O138" s="172"/>
      <c r="P138" s="172"/>
      <c r="Q138" s="172"/>
      <c r="R138" s="172"/>
      <c r="S138" s="172"/>
      <c r="T138" s="172"/>
      <c r="U138" s="172"/>
      <c r="V138" s="172"/>
      <c r="W138" s="172"/>
      <c r="X138" s="172"/>
      <c r="Y138" s="172"/>
      <c r="Z138" s="172"/>
      <c r="AA138" s="172"/>
      <c r="AB138" s="172"/>
      <c r="AC138" s="172"/>
      <c r="AD138" s="172"/>
      <c r="AE138" s="172"/>
      <c r="AF138" s="172"/>
      <c r="AG138" s="172"/>
      <c r="AH138" s="172"/>
      <c r="AI138" s="172"/>
    </row>
    <row r="139" spans="10:35" s="137" customFormat="1" x14ac:dyDescent="0.25">
      <c r="J139" s="20"/>
      <c r="K139" s="168"/>
      <c r="L139" s="172"/>
      <c r="M139" s="172"/>
      <c r="N139" s="172"/>
      <c r="O139" s="172"/>
      <c r="P139" s="172"/>
      <c r="Q139" s="172"/>
      <c r="R139" s="172"/>
      <c r="S139" s="172"/>
      <c r="T139" s="172"/>
      <c r="U139" s="172"/>
      <c r="V139" s="172"/>
      <c r="W139" s="172"/>
      <c r="X139" s="172"/>
      <c r="Y139" s="172"/>
      <c r="Z139" s="172"/>
      <c r="AA139" s="172"/>
      <c r="AB139" s="172"/>
      <c r="AC139" s="172"/>
      <c r="AD139" s="172"/>
      <c r="AE139" s="172"/>
      <c r="AF139" s="172"/>
      <c r="AG139" s="172"/>
      <c r="AH139" s="172"/>
      <c r="AI139" s="172"/>
    </row>
    <row r="140" spans="10:35" s="137" customFormat="1" x14ac:dyDescent="0.25">
      <c r="J140" s="20"/>
      <c r="K140" s="168"/>
      <c r="L140" s="172"/>
      <c r="M140" s="172"/>
      <c r="N140" s="172"/>
      <c r="O140" s="172"/>
      <c r="P140" s="172"/>
      <c r="Q140" s="172"/>
      <c r="R140" s="172"/>
      <c r="S140" s="172"/>
      <c r="T140" s="172"/>
      <c r="U140" s="172"/>
      <c r="V140" s="172"/>
      <c r="W140" s="172"/>
      <c r="X140" s="172"/>
      <c r="Y140" s="172"/>
      <c r="Z140" s="172"/>
      <c r="AA140" s="172"/>
      <c r="AB140" s="172"/>
      <c r="AC140" s="172"/>
      <c r="AD140" s="172"/>
      <c r="AE140" s="172"/>
      <c r="AF140" s="172"/>
      <c r="AG140" s="172"/>
      <c r="AH140" s="172"/>
      <c r="AI140" s="172"/>
    </row>
    <row r="141" spans="10:35" s="137" customFormat="1" x14ac:dyDescent="0.25">
      <c r="J141" s="20"/>
      <c r="K141" s="168"/>
      <c r="L141" s="172"/>
      <c r="M141" s="172"/>
      <c r="N141" s="172"/>
      <c r="O141" s="172"/>
      <c r="P141" s="172"/>
      <c r="Q141" s="172"/>
      <c r="R141" s="172"/>
      <c r="S141" s="172"/>
      <c r="T141" s="172"/>
      <c r="U141" s="172"/>
      <c r="V141" s="172"/>
      <c r="W141" s="172"/>
      <c r="X141" s="172"/>
      <c r="Y141" s="172"/>
      <c r="Z141" s="172"/>
      <c r="AA141" s="172"/>
      <c r="AB141" s="172"/>
      <c r="AC141" s="172"/>
      <c r="AD141" s="172"/>
      <c r="AE141" s="172"/>
      <c r="AF141" s="172"/>
      <c r="AG141" s="172"/>
      <c r="AH141" s="172"/>
      <c r="AI141" s="172"/>
    </row>
    <row r="142" spans="10:35" s="137" customFormat="1" x14ac:dyDescent="0.25">
      <c r="J142" s="20"/>
      <c r="K142" s="168"/>
      <c r="L142" s="172"/>
      <c r="M142" s="172"/>
      <c r="N142" s="172"/>
      <c r="O142" s="172"/>
      <c r="P142" s="172"/>
      <c r="Q142" s="172"/>
      <c r="R142" s="172"/>
      <c r="S142" s="172"/>
      <c r="T142" s="172"/>
      <c r="U142" s="172"/>
      <c r="V142" s="172"/>
      <c r="W142" s="172"/>
      <c r="X142" s="172"/>
      <c r="Y142" s="172"/>
      <c r="Z142" s="172"/>
      <c r="AA142" s="172"/>
      <c r="AB142" s="172"/>
      <c r="AC142" s="172"/>
      <c r="AD142" s="172"/>
      <c r="AE142" s="172"/>
      <c r="AF142" s="172"/>
      <c r="AG142" s="172"/>
      <c r="AH142" s="172"/>
      <c r="AI142" s="172"/>
    </row>
    <row r="143" spans="10:35" s="137" customFormat="1" x14ac:dyDescent="0.25">
      <c r="J143" s="20"/>
      <c r="K143" s="168"/>
      <c r="L143" s="172"/>
      <c r="M143" s="172"/>
      <c r="N143" s="172"/>
      <c r="O143" s="172"/>
      <c r="P143" s="172"/>
      <c r="Q143" s="172"/>
      <c r="R143" s="172"/>
      <c r="S143" s="172"/>
      <c r="T143" s="172"/>
      <c r="U143" s="172"/>
      <c r="V143" s="172"/>
      <c r="W143" s="172"/>
      <c r="X143" s="172"/>
      <c r="Y143" s="172"/>
      <c r="Z143" s="172"/>
      <c r="AA143" s="172"/>
      <c r="AB143" s="172"/>
      <c r="AC143" s="172"/>
      <c r="AD143" s="172"/>
      <c r="AE143" s="172"/>
      <c r="AF143" s="172"/>
      <c r="AG143" s="172"/>
      <c r="AH143" s="172"/>
      <c r="AI143" s="172"/>
    </row>
    <row r="144" spans="10:35" s="137" customFormat="1" x14ac:dyDescent="0.25">
      <c r="J144" s="20"/>
      <c r="K144" s="168"/>
      <c r="L144" s="172"/>
      <c r="M144" s="172"/>
      <c r="N144" s="172"/>
      <c r="O144" s="172"/>
      <c r="P144" s="172"/>
      <c r="Q144" s="172"/>
      <c r="R144" s="172"/>
      <c r="S144" s="172"/>
      <c r="T144" s="172"/>
      <c r="U144" s="172"/>
      <c r="V144" s="172"/>
      <c r="W144" s="172"/>
      <c r="X144" s="172"/>
      <c r="Y144" s="172"/>
      <c r="Z144" s="172"/>
      <c r="AA144" s="172"/>
      <c r="AB144" s="172"/>
      <c r="AC144" s="172"/>
      <c r="AD144" s="172"/>
      <c r="AE144" s="172"/>
      <c r="AF144" s="172"/>
      <c r="AG144" s="172"/>
      <c r="AH144" s="172"/>
      <c r="AI144" s="172"/>
    </row>
    <row r="145" spans="10:35" s="137" customFormat="1" x14ac:dyDescent="0.25">
      <c r="J145" s="20"/>
      <c r="K145" s="168"/>
      <c r="L145" s="172"/>
      <c r="M145" s="172"/>
      <c r="N145" s="172"/>
      <c r="O145" s="172"/>
      <c r="P145" s="172"/>
      <c r="Q145" s="172"/>
      <c r="R145" s="172"/>
      <c r="S145" s="172"/>
      <c r="T145" s="172"/>
      <c r="U145" s="172"/>
      <c r="V145" s="172"/>
      <c r="W145" s="172"/>
      <c r="X145" s="172"/>
      <c r="Y145" s="172"/>
      <c r="Z145" s="172"/>
      <c r="AA145" s="172"/>
      <c r="AB145" s="172"/>
      <c r="AC145" s="172"/>
      <c r="AD145" s="172"/>
      <c r="AE145" s="172"/>
      <c r="AF145" s="172"/>
      <c r="AG145" s="172"/>
      <c r="AH145" s="172"/>
      <c r="AI145" s="172"/>
    </row>
    <row r="146" spans="10:35" s="137" customFormat="1" x14ac:dyDescent="0.25">
      <c r="J146" s="20"/>
      <c r="K146" s="168"/>
      <c r="L146" s="172"/>
      <c r="M146" s="172"/>
      <c r="N146" s="172"/>
      <c r="O146" s="172"/>
      <c r="P146" s="172"/>
      <c r="Q146" s="172"/>
      <c r="R146" s="172"/>
      <c r="S146" s="172"/>
      <c r="T146" s="172"/>
      <c r="U146" s="172"/>
      <c r="V146" s="172"/>
      <c r="W146" s="172"/>
      <c r="X146" s="172"/>
      <c r="Y146" s="172"/>
      <c r="Z146" s="172"/>
      <c r="AA146" s="172"/>
      <c r="AB146" s="172"/>
      <c r="AC146" s="172"/>
      <c r="AD146" s="172"/>
      <c r="AE146" s="172"/>
      <c r="AF146" s="172"/>
      <c r="AG146" s="172"/>
      <c r="AH146" s="172"/>
      <c r="AI146" s="172"/>
    </row>
    <row r="147" spans="10:35" s="137" customFormat="1" x14ac:dyDescent="0.25">
      <c r="J147" s="20"/>
      <c r="K147" s="168"/>
      <c r="L147" s="172"/>
      <c r="M147" s="172"/>
      <c r="N147" s="172"/>
      <c r="O147" s="172"/>
      <c r="P147" s="172"/>
      <c r="Q147" s="172"/>
      <c r="R147" s="172"/>
      <c r="S147" s="172"/>
      <c r="T147" s="172"/>
      <c r="U147" s="172"/>
      <c r="V147" s="172"/>
      <c r="W147" s="172"/>
      <c r="X147" s="172"/>
      <c r="Y147" s="172"/>
      <c r="Z147" s="172"/>
      <c r="AA147" s="172"/>
      <c r="AB147" s="172"/>
      <c r="AC147" s="172"/>
      <c r="AD147" s="172"/>
      <c r="AE147" s="172"/>
      <c r="AF147" s="172"/>
      <c r="AG147" s="172"/>
      <c r="AH147" s="172"/>
      <c r="AI147" s="172"/>
    </row>
    <row r="148" spans="10:35" s="137" customFormat="1" x14ac:dyDescent="0.25">
      <c r="J148" s="20"/>
      <c r="K148" s="168"/>
      <c r="L148" s="172"/>
      <c r="M148" s="172"/>
      <c r="N148" s="172"/>
      <c r="O148" s="172"/>
      <c r="P148" s="172"/>
      <c r="Q148" s="172"/>
      <c r="R148" s="172"/>
      <c r="S148" s="172"/>
      <c r="T148" s="172"/>
      <c r="U148" s="172"/>
      <c r="V148" s="172"/>
      <c r="W148" s="172"/>
      <c r="X148" s="172"/>
      <c r="Y148" s="172"/>
      <c r="Z148" s="172"/>
      <c r="AA148" s="172"/>
      <c r="AB148" s="172"/>
      <c r="AC148" s="172"/>
      <c r="AD148" s="172"/>
      <c r="AE148" s="172"/>
      <c r="AF148" s="172"/>
      <c r="AG148" s="172"/>
      <c r="AH148" s="172"/>
      <c r="AI148" s="172"/>
    </row>
    <row r="149" spans="10:35" s="137" customFormat="1" x14ac:dyDescent="0.25">
      <c r="J149" s="20"/>
      <c r="K149" s="168"/>
      <c r="L149" s="172"/>
      <c r="M149" s="172"/>
      <c r="N149" s="172"/>
      <c r="O149" s="172"/>
      <c r="P149" s="172"/>
      <c r="Q149" s="172"/>
      <c r="R149" s="172"/>
      <c r="S149" s="172"/>
      <c r="T149" s="172"/>
      <c r="U149" s="172"/>
      <c r="V149" s="172"/>
      <c r="W149" s="172"/>
      <c r="X149" s="172"/>
      <c r="Y149" s="172"/>
      <c r="Z149" s="172"/>
      <c r="AA149" s="172"/>
      <c r="AB149" s="172"/>
      <c r="AC149" s="172"/>
      <c r="AD149" s="172"/>
      <c r="AE149" s="172"/>
      <c r="AF149" s="172"/>
      <c r="AG149" s="172"/>
      <c r="AH149" s="172"/>
      <c r="AI149" s="172"/>
    </row>
    <row r="150" spans="10:35" s="137" customFormat="1" x14ac:dyDescent="0.25">
      <c r="J150" s="20"/>
      <c r="K150" s="168"/>
      <c r="L150" s="172"/>
      <c r="M150" s="172"/>
      <c r="N150" s="172"/>
      <c r="O150" s="172"/>
      <c r="P150" s="172"/>
      <c r="Q150" s="172"/>
      <c r="R150" s="172"/>
      <c r="S150" s="172"/>
      <c r="T150" s="172"/>
      <c r="U150" s="172"/>
      <c r="V150" s="172"/>
      <c r="W150" s="172"/>
      <c r="X150" s="172"/>
      <c r="Y150" s="172"/>
      <c r="Z150" s="172"/>
      <c r="AA150" s="172"/>
      <c r="AB150" s="172"/>
      <c r="AC150" s="172"/>
      <c r="AD150" s="172"/>
      <c r="AE150" s="172"/>
      <c r="AF150" s="172"/>
      <c r="AG150" s="172"/>
      <c r="AH150" s="172"/>
      <c r="AI150" s="172"/>
    </row>
    <row r="151" spans="10:35" s="137" customFormat="1" x14ac:dyDescent="0.25">
      <c r="J151" s="20"/>
      <c r="K151" s="168"/>
      <c r="L151" s="172"/>
      <c r="M151" s="172"/>
      <c r="N151" s="172"/>
      <c r="O151" s="172"/>
      <c r="P151" s="172"/>
      <c r="Q151" s="172"/>
      <c r="R151" s="172"/>
      <c r="S151" s="172"/>
      <c r="T151" s="172"/>
      <c r="U151" s="172"/>
      <c r="V151" s="172"/>
      <c r="W151" s="172"/>
      <c r="X151" s="172"/>
      <c r="Y151" s="172"/>
      <c r="Z151" s="172"/>
      <c r="AA151" s="172"/>
      <c r="AB151" s="172"/>
      <c r="AC151" s="172"/>
      <c r="AD151" s="172"/>
      <c r="AE151" s="172"/>
      <c r="AF151" s="172"/>
      <c r="AG151" s="172"/>
      <c r="AH151" s="172"/>
      <c r="AI151" s="172"/>
    </row>
    <row r="152" spans="10:35" s="137" customFormat="1" x14ac:dyDescent="0.25">
      <c r="J152" s="20"/>
      <c r="K152" s="168"/>
      <c r="L152" s="172"/>
      <c r="M152" s="172"/>
      <c r="N152" s="172"/>
      <c r="O152" s="172"/>
      <c r="P152" s="172"/>
      <c r="Q152" s="172"/>
      <c r="R152" s="172"/>
      <c r="S152" s="172"/>
      <c r="T152" s="172"/>
      <c r="U152" s="172"/>
      <c r="V152" s="172"/>
      <c r="W152" s="172"/>
      <c r="X152" s="172"/>
      <c r="Y152" s="172"/>
      <c r="Z152" s="172"/>
      <c r="AA152" s="172"/>
      <c r="AB152" s="172"/>
      <c r="AC152" s="172"/>
      <c r="AD152" s="172"/>
      <c r="AE152" s="172"/>
      <c r="AF152" s="172"/>
      <c r="AG152" s="172"/>
      <c r="AH152" s="172"/>
      <c r="AI152" s="172"/>
    </row>
    <row r="153" spans="10:35" s="137" customFormat="1" x14ac:dyDescent="0.25">
      <c r="J153" s="20"/>
      <c r="K153" s="168"/>
      <c r="L153" s="172"/>
      <c r="M153" s="172"/>
      <c r="N153" s="172"/>
      <c r="O153" s="172"/>
      <c r="P153" s="172"/>
      <c r="Q153" s="172"/>
      <c r="R153" s="172"/>
      <c r="S153" s="172"/>
      <c r="T153" s="172"/>
      <c r="U153" s="172"/>
      <c r="V153" s="172"/>
      <c r="W153" s="172"/>
      <c r="X153" s="172"/>
      <c r="Y153" s="172"/>
      <c r="Z153" s="172"/>
      <c r="AA153" s="172"/>
      <c r="AB153" s="172"/>
      <c r="AC153" s="172"/>
      <c r="AD153" s="172"/>
      <c r="AE153" s="172"/>
      <c r="AF153" s="172"/>
      <c r="AG153" s="172"/>
      <c r="AH153" s="172"/>
      <c r="AI153" s="172"/>
    </row>
    <row r="154" spans="10:35" s="137" customFormat="1" x14ac:dyDescent="0.25">
      <c r="J154" s="20"/>
      <c r="K154" s="168"/>
      <c r="L154" s="172"/>
      <c r="M154" s="172"/>
      <c r="N154" s="172"/>
      <c r="O154" s="172"/>
      <c r="P154" s="172"/>
      <c r="Q154" s="172"/>
      <c r="R154" s="172"/>
      <c r="S154" s="172"/>
      <c r="T154" s="172"/>
      <c r="U154" s="172"/>
      <c r="V154" s="172"/>
      <c r="W154" s="172"/>
      <c r="X154" s="172"/>
      <c r="Y154" s="172"/>
      <c r="Z154" s="172"/>
      <c r="AA154" s="172"/>
      <c r="AB154" s="172"/>
      <c r="AC154" s="172"/>
      <c r="AD154" s="172"/>
      <c r="AE154" s="172"/>
      <c r="AF154" s="172"/>
      <c r="AG154" s="172"/>
      <c r="AH154" s="172"/>
      <c r="AI154" s="172"/>
    </row>
    <row r="155" spans="10:35" s="137" customFormat="1" x14ac:dyDescent="0.25">
      <c r="J155" s="20"/>
      <c r="K155" s="168"/>
      <c r="L155" s="172"/>
      <c r="M155" s="172"/>
      <c r="N155" s="172"/>
      <c r="O155" s="172"/>
      <c r="P155" s="172"/>
      <c r="Q155" s="172"/>
      <c r="R155" s="172"/>
      <c r="S155" s="172"/>
      <c r="T155" s="172"/>
      <c r="U155" s="172"/>
      <c r="V155" s="172"/>
      <c r="W155" s="172"/>
      <c r="X155" s="172"/>
      <c r="Y155" s="172"/>
      <c r="Z155" s="172"/>
      <c r="AA155" s="172"/>
      <c r="AB155" s="172"/>
      <c r="AC155" s="172"/>
      <c r="AD155" s="172"/>
      <c r="AE155" s="172"/>
      <c r="AF155" s="172"/>
      <c r="AG155" s="172"/>
      <c r="AH155" s="172"/>
      <c r="AI155" s="172"/>
    </row>
    <row r="156" spans="10:35" s="137" customFormat="1" x14ac:dyDescent="0.25">
      <c r="J156" s="20"/>
      <c r="K156" s="168"/>
      <c r="L156" s="172"/>
      <c r="M156" s="172"/>
      <c r="N156" s="172"/>
      <c r="O156" s="172"/>
      <c r="P156" s="172"/>
      <c r="Q156" s="172"/>
      <c r="R156" s="172"/>
      <c r="S156" s="172"/>
      <c r="T156" s="172"/>
      <c r="U156" s="172"/>
      <c r="V156" s="172"/>
      <c r="W156" s="172"/>
      <c r="X156" s="172"/>
      <c r="Y156" s="172"/>
      <c r="Z156" s="172"/>
      <c r="AA156" s="172"/>
      <c r="AB156" s="172"/>
      <c r="AC156" s="172"/>
      <c r="AD156" s="172"/>
      <c r="AE156" s="172"/>
      <c r="AF156" s="172"/>
      <c r="AG156" s="172"/>
      <c r="AH156" s="172"/>
      <c r="AI156" s="172"/>
    </row>
    <row r="157" spans="10:35" s="137" customFormat="1" x14ac:dyDescent="0.25">
      <c r="J157" s="20"/>
      <c r="K157" s="168"/>
      <c r="L157" s="172"/>
      <c r="M157" s="172"/>
      <c r="N157" s="172"/>
      <c r="O157" s="172"/>
      <c r="P157" s="172"/>
      <c r="Q157" s="172"/>
      <c r="R157" s="172"/>
      <c r="S157" s="172"/>
      <c r="T157" s="172"/>
      <c r="U157" s="172"/>
      <c r="V157" s="172"/>
      <c r="W157" s="172"/>
      <c r="X157" s="172"/>
      <c r="Y157" s="172"/>
      <c r="Z157" s="172"/>
      <c r="AA157" s="172"/>
      <c r="AB157" s="172"/>
      <c r="AC157" s="172"/>
      <c r="AD157" s="172"/>
      <c r="AE157" s="172"/>
      <c r="AF157" s="172"/>
      <c r="AG157" s="172"/>
      <c r="AH157" s="172"/>
      <c r="AI157" s="172"/>
    </row>
    <row r="158" spans="10:35" s="137" customFormat="1" x14ac:dyDescent="0.25">
      <c r="J158" s="20"/>
      <c r="K158" s="168"/>
      <c r="L158" s="172"/>
      <c r="M158" s="172"/>
      <c r="N158" s="172"/>
      <c r="O158" s="172"/>
      <c r="P158" s="172"/>
      <c r="Q158" s="172"/>
      <c r="R158" s="172"/>
      <c r="S158" s="172"/>
      <c r="T158" s="172"/>
      <c r="U158" s="172"/>
      <c r="V158" s="172"/>
      <c r="W158" s="172"/>
      <c r="X158" s="172"/>
      <c r="Y158" s="172"/>
      <c r="Z158" s="172"/>
      <c r="AA158" s="172"/>
      <c r="AB158" s="172"/>
      <c r="AC158" s="172"/>
      <c r="AD158" s="172"/>
      <c r="AE158" s="172"/>
      <c r="AF158" s="172"/>
      <c r="AG158" s="172"/>
      <c r="AH158" s="172"/>
      <c r="AI158" s="172"/>
    </row>
    <row r="159" spans="10:35" s="137" customFormat="1" x14ac:dyDescent="0.25">
      <c r="J159" s="20"/>
      <c r="K159" s="168"/>
      <c r="L159" s="172"/>
      <c r="M159" s="172"/>
      <c r="N159" s="172"/>
      <c r="O159" s="172"/>
      <c r="P159" s="172"/>
      <c r="Q159" s="172"/>
      <c r="R159" s="172"/>
      <c r="S159" s="172"/>
      <c r="T159" s="172"/>
      <c r="U159" s="172"/>
      <c r="V159" s="172"/>
      <c r="W159" s="172"/>
      <c r="X159" s="172"/>
      <c r="Y159" s="172"/>
      <c r="Z159" s="172"/>
      <c r="AA159" s="172"/>
      <c r="AB159" s="172"/>
      <c r="AC159" s="172"/>
      <c r="AD159" s="172"/>
      <c r="AE159" s="172"/>
      <c r="AF159" s="172"/>
      <c r="AG159" s="172"/>
      <c r="AH159" s="172"/>
      <c r="AI159" s="172"/>
    </row>
    <row r="160" spans="10:35" s="137" customFormat="1" x14ac:dyDescent="0.25">
      <c r="J160" s="20"/>
      <c r="K160" s="168"/>
      <c r="L160" s="172"/>
      <c r="M160" s="172"/>
      <c r="N160" s="172"/>
      <c r="O160" s="172"/>
      <c r="P160" s="172"/>
      <c r="Q160" s="172"/>
      <c r="R160" s="172"/>
      <c r="S160" s="172"/>
      <c r="T160" s="172"/>
      <c r="U160" s="172"/>
      <c r="V160" s="172"/>
      <c r="W160" s="172"/>
      <c r="X160" s="172"/>
      <c r="Y160" s="172"/>
      <c r="Z160" s="172"/>
      <c r="AA160" s="172"/>
      <c r="AB160" s="172"/>
      <c r="AC160" s="172"/>
      <c r="AD160" s="172"/>
      <c r="AE160" s="172"/>
      <c r="AF160" s="172"/>
      <c r="AG160" s="172"/>
      <c r="AH160" s="172"/>
      <c r="AI160" s="172"/>
    </row>
    <row r="161" spans="10:35" s="137" customFormat="1" x14ac:dyDescent="0.25">
      <c r="J161" s="20"/>
      <c r="K161" s="168"/>
      <c r="L161" s="172"/>
      <c r="M161" s="172"/>
      <c r="N161" s="172"/>
      <c r="O161" s="172"/>
      <c r="P161" s="172"/>
      <c r="Q161" s="172"/>
      <c r="R161" s="172"/>
      <c r="S161" s="172"/>
      <c r="T161" s="172"/>
      <c r="U161" s="172"/>
      <c r="V161" s="172"/>
      <c r="W161" s="172"/>
      <c r="X161" s="172"/>
      <c r="Y161" s="172"/>
      <c r="Z161" s="172"/>
      <c r="AA161" s="172"/>
      <c r="AB161" s="172"/>
      <c r="AC161" s="172"/>
      <c r="AD161" s="172"/>
      <c r="AE161" s="172"/>
      <c r="AF161" s="172"/>
      <c r="AG161" s="172"/>
      <c r="AH161" s="172"/>
      <c r="AI161" s="172"/>
    </row>
    <row r="162" spans="10:35" s="137" customFormat="1" x14ac:dyDescent="0.25">
      <c r="J162" s="20"/>
      <c r="K162" s="168"/>
      <c r="L162" s="172"/>
      <c r="M162" s="172"/>
      <c r="N162" s="172"/>
      <c r="O162" s="172"/>
      <c r="P162" s="172"/>
      <c r="Q162" s="172"/>
      <c r="R162" s="172"/>
      <c r="S162" s="172"/>
      <c r="T162" s="172"/>
      <c r="U162" s="172"/>
      <c r="V162" s="172"/>
      <c r="W162" s="172"/>
      <c r="X162" s="172"/>
      <c r="Y162" s="172"/>
      <c r="Z162" s="172"/>
      <c r="AA162" s="172"/>
      <c r="AB162" s="172"/>
      <c r="AC162" s="172"/>
      <c r="AD162" s="172"/>
      <c r="AE162" s="172"/>
      <c r="AF162" s="172"/>
      <c r="AG162" s="172"/>
      <c r="AH162" s="172"/>
      <c r="AI162" s="172"/>
    </row>
    <row r="163" spans="10:35" s="137" customFormat="1" x14ac:dyDescent="0.25">
      <c r="J163" s="20"/>
      <c r="K163" s="168"/>
      <c r="L163" s="172"/>
      <c r="M163" s="172"/>
      <c r="N163" s="172"/>
      <c r="O163" s="172"/>
      <c r="P163" s="172"/>
      <c r="Q163" s="172"/>
      <c r="R163" s="172"/>
      <c r="S163" s="172"/>
      <c r="T163" s="172"/>
      <c r="U163" s="172"/>
      <c r="V163" s="172"/>
      <c r="W163" s="172"/>
      <c r="X163" s="172"/>
      <c r="Y163" s="172"/>
      <c r="Z163" s="172"/>
      <c r="AA163" s="172"/>
      <c r="AB163" s="172"/>
      <c r="AC163" s="172"/>
      <c r="AD163" s="172"/>
      <c r="AE163" s="172"/>
      <c r="AF163" s="172"/>
      <c r="AG163" s="172"/>
      <c r="AH163" s="172"/>
      <c r="AI163" s="172"/>
    </row>
    <row r="164" spans="10:35" s="137" customFormat="1" x14ac:dyDescent="0.25">
      <c r="J164" s="20"/>
      <c r="K164" s="168"/>
      <c r="L164" s="172"/>
      <c r="M164" s="172"/>
      <c r="N164" s="172"/>
      <c r="O164" s="172"/>
      <c r="P164" s="172"/>
      <c r="Q164" s="172"/>
      <c r="R164" s="172"/>
      <c r="S164" s="172"/>
      <c r="T164" s="172"/>
      <c r="U164" s="172"/>
      <c r="V164" s="172"/>
      <c r="W164" s="172"/>
      <c r="X164" s="172"/>
      <c r="Y164" s="172"/>
      <c r="Z164" s="172"/>
      <c r="AA164" s="172"/>
      <c r="AB164" s="172"/>
      <c r="AC164" s="172"/>
      <c r="AD164" s="172"/>
      <c r="AE164" s="172"/>
      <c r="AF164" s="172"/>
      <c r="AG164" s="172"/>
      <c r="AH164" s="172"/>
      <c r="AI164" s="172"/>
    </row>
    <row r="165" spans="10:35" s="137" customFormat="1" x14ac:dyDescent="0.25">
      <c r="J165" s="20"/>
      <c r="K165" s="168"/>
      <c r="L165" s="172"/>
      <c r="M165" s="172"/>
      <c r="N165" s="172"/>
      <c r="O165" s="172"/>
      <c r="P165" s="172"/>
      <c r="Q165" s="172"/>
      <c r="R165" s="172"/>
      <c r="S165" s="172"/>
      <c r="T165" s="172"/>
      <c r="U165" s="172"/>
      <c r="V165" s="172"/>
      <c r="W165" s="172"/>
      <c r="X165" s="172"/>
      <c r="Y165" s="172"/>
      <c r="Z165" s="172"/>
      <c r="AA165" s="172"/>
      <c r="AB165" s="172"/>
      <c r="AC165" s="172"/>
      <c r="AD165" s="172"/>
      <c r="AE165" s="172"/>
      <c r="AF165" s="172"/>
      <c r="AG165" s="172"/>
      <c r="AH165" s="172"/>
      <c r="AI165" s="172"/>
    </row>
    <row r="166" spans="10:35" s="137" customFormat="1" x14ac:dyDescent="0.25">
      <c r="J166" s="20"/>
      <c r="K166" s="168"/>
      <c r="L166" s="172"/>
      <c r="M166" s="172"/>
      <c r="N166" s="172"/>
      <c r="O166" s="172"/>
      <c r="P166" s="172"/>
      <c r="Q166" s="172"/>
      <c r="R166" s="172"/>
      <c r="S166" s="172"/>
      <c r="T166" s="172"/>
      <c r="U166" s="172"/>
      <c r="V166" s="172"/>
      <c r="W166" s="172"/>
      <c r="X166" s="172"/>
      <c r="Y166" s="172"/>
      <c r="Z166" s="172"/>
      <c r="AA166" s="172"/>
      <c r="AB166" s="172"/>
      <c r="AC166" s="172"/>
      <c r="AD166" s="172"/>
      <c r="AE166" s="172"/>
      <c r="AF166" s="172"/>
      <c r="AG166" s="172"/>
      <c r="AH166" s="172"/>
      <c r="AI166" s="172"/>
    </row>
    <row r="167" spans="10:35" s="137" customFormat="1" x14ac:dyDescent="0.25">
      <c r="J167" s="20"/>
      <c r="K167" s="168"/>
      <c r="L167" s="172"/>
      <c r="M167" s="172"/>
      <c r="N167" s="172"/>
      <c r="O167" s="172"/>
      <c r="P167" s="172"/>
      <c r="Q167" s="172"/>
      <c r="R167" s="172"/>
      <c r="S167" s="172"/>
      <c r="T167" s="172"/>
      <c r="U167" s="172"/>
      <c r="V167" s="172"/>
      <c r="W167" s="172"/>
      <c r="X167" s="172"/>
      <c r="Y167" s="172"/>
      <c r="Z167" s="172"/>
      <c r="AA167" s="172"/>
      <c r="AB167" s="172"/>
      <c r="AC167" s="172"/>
      <c r="AD167" s="172"/>
      <c r="AE167" s="172"/>
      <c r="AF167" s="172"/>
      <c r="AG167" s="172"/>
      <c r="AH167" s="172"/>
      <c r="AI167" s="172"/>
    </row>
    <row r="168" spans="10:35" s="137" customFormat="1" x14ac:dyDescent="0.25">
      <c r="J168" s="20"/>
      <c r="K168" s="168"/>
      <c r="L168" s="172"/>
      <c r="M168" s="172"/>
      <c r="N168" s="172"/>
      <c r="O168" s="172"/>
      <c r="P168" s="172"/>
      <c r="Q168" s="172"/>
      <c r="R168" s="172"/>
      <c r="S168" s="172"/>
      <c r="T168" s="172"/>
      <c r="U168" s="172"/>
      <c r="V168" s="172"/>
      <c r="W168" s="172"/>
      <c r="X168" s="172"/>
      <c r="Y168" s="172"/>
      <c r="Z168" s="172"/>
      <c r="AA168" s="172"/>
      <c r="AB168" s="172"/>
      <c r="AC168" s="172"/>
      <c r="AD168" s="172"/>
      <c r="AE168" s="172"/>
      <c r="AF168" s="172"/>
      <c r="AG168" s="172"/>
      <c r="AH168" s="172"/>
      <c r="AI168" s="172"/>
    </row>
    <row r="169" spans="10:35" s="137" customFormat="1" x14ac:dyDescent="0.25">
      <c r="J169" s="20"/>
      <c r="K169" s="168"/>
      <c r="L169" s="172"/>
      <c r="M169" s="172"/>
      <c r="N169" s="172"/>
      <c r="O169" s="172"/>
      <c r="P169" s="172"/>
      <c r="Q169" s="172"/>
      <c r="R169" s="172"/>
      <c r="S169" s="172"/>
      <c r="T169" s="172"/>
      <c r="U169" s="172"/>
      <c r="V169" s="172"/>
      <c r="W169" s="172"/>
      <c r="X169" s="172"/>
      <c r="Y169" s="172"/>
      <c r="Z169" s="172"/>
      <c r="AA169" s="172"/>
      <c r="AB169" s="172"/>
      <c r="AC169" s="172"/>
      <c r="AD169" s="172"/>
      <c r="AE169" s="172"/>
      <c r="AF169" s="172"/>
      <c r="AG169" s="172"/>
      <c r="AH169" s="172"/>
      <c r="AI169" s="172"/>
    </row>
    <row r="170" spans="10:35" s="137" customFormat="1" x14ac:dyDescent="0.25">
      <c r="J170" s="20"/>
      <c r="K170" s="168"/>
      <c r="L170" s="172"/>
      <c r="M170" s="172"/>
      <c r="N170" s="172"/>
      <c r="O170" s="172"/>
      <c r="P170" s="172"/>
      <c r="Q170" s="172"/>
      <c r="R170" s="172"/>
      <c r="S170" s="172"/>
      <c r="T170" s="172"/>
      <c r="U170" s="172"/>
      <c r="V170" s="172"/>
      <c r="W170" s="172"/>
      <c r="X170" s="172"/>
      <c r="Y170" s="172"/>
      <c r="Z170" s="172"/>
      <c r="AA170" s="172"/>
      <c r="AB170" s="172"/>
      <c r="AC170" s="172"/>
      <c r="AD170" s="172"/>
      <c r="AE170" s="172"/>
      <c r="AF170" s="172"/>
      <c r="AG170" s="172"/>
      <c r="AH170" s="172"/>
      <c r="AI170" s="172"/>
    </row>
    <row r="171" spans="10:35" s="137" customFormat="1" x14ac:dyDescent="0.25">
      <c r="J171" s="20"/>
      <c r="K171" s="168"/>
      <c r="L171" s="172"/>
      <c r="M171" s="172"/>
      <c r="N171" s="172"/>
      <c r="O171" s="172"/>
      <c r="P171" s="172"/>
      <c r="Q171" s="172"/>
      <c r="R171" s="172"/>
      <c r="S171" s="172"/>
      <c r="T171" s="172"/>
      <c r="U171" s="172"/>
      <c r="V171" s="172"/>
      <c r="W171" s="172"/>
      <c r="X171" s="172"/>
      <c r="Y171" s="172"/>
      <c r="Z171" s="172"/>
      <c r="AA171" s="172"/>
      <c r="AB171" s="172"/>
      <c r="AC171" s="172"/>
      <c r="AD171" s="172"/>
      <c r="AE171" s="172"/>
      <c r="AF171" s="172"/>
      <c r="AG171" s="172"/>
      <c r="AH171" s="172"/>
      <c r="AI171" s="172"/>
    </row>
    <row r="172" spans="10:35" s="137" customFormat="1" x14ac:dyDescent="0.25">
      <c r="J172" s="20"/>
      <c r="K172" s="168"/>
      <c r="L172" s="172"/>
      <c r="M172" s="172"/>
      <c r="N172" s="172"/>
      <c r="O172" s="172"/>
      <c r="P172" s="172"/>
      <c r="Q172" s="172"/>
      <c r="R172" s="172"/>
      <c r="S172" s="172"/>
      <c r="T172" s="172"/>
      <c r="U172" s="172"/>
      <c r="V172" s="172"/>
      <c r="W172" s="172"/>
      <c r="X172" s="172"/>
      <c r="Y172" s="172"/>
      <c r="Z172" s="172"/>
      <c r="AA172" s="172"/>
      <c r="AB172" s="172"/>
      <c r="AC172" s="172"/>
      <c r="AD172" s="172"/>
      <c r="AE172" s="172"/>
      <c r="AF172" s="172"/>
      <c r="AG172" s="172"/>
      <c r="AH172" s="172"/>
      <c r="AI172" s="172"/>
    </row>
    <row r="173" spans="10:35" s="137" customFormat="1" x14ac:dyDescent="0.25">
      <c r="J173" s="20"/>
      <c r="K173" s="168"/>
      <c r="L173" s="172"/>
      <c r="M173" s="172"/>
      <c r="N173" s="172"/>
      <c r="O173" s="172"/>
      <c r="P173" s="172"/>
      <c r="Q173" s="172"/>
      <c r="R173" s="172"/>
      <c r="S173" s="172"/>
      <c r="T173" s="172"/>
      <c r="U173" s="172"/>
      <c r="V173" s="172"/>
      <c r="W173" s="172"/>
      <c r="X173" s="172"/>
      <c r="Y173" s="172"/>
      <c r="Z173" s="172"/>
      <c r="AA173" s="172"/>
      <c r="AB173" s="172"/>
      <c r="AC173" s="172"/>
      <c r="AD173" s="172"/>
      <c r="AE173" s="172"/>
      <c r="AF173" s="172"/>
      <c r="AG173" s="172"/>
      <c r="AH173" s="172"/>
      <c r="AI173" s="172"/>
    </row>
    <row r="174" spans="10:35" s="137" customFormat="1" x14ac:dyDescent="0.25">
      <c r="J174" s="20"/>
      <c r="K174" s="168"/>
      <c r="L174" s="172"/>
      <c r="M174" s="172"/>
      <c r="N174" s="172"/>
      <c r="O174" s="172"/>
      <c r="P174" s="172"/>
      <c r="Q174" s="172"/>
      <c r="R174" s="172"/>
      <c r="S174" s="172"/>
      <c r="T174" s="172"/>
      <c r="U174" s="172"/>
      <c r="V174" s="172"/>
      <c r="W174" s="172"/>
      <c r="X174" s="172"/>
      <c r="Y174" s="172"/>
      <c r="Z174" s="172"/>
      <c r="AA174" s="172"/>
      <c r="AB174" s="172"/>
      <c r="AC174" s="172"/>
      <c r="AD174" s="172"/>
      <c r="AE174" s="172"/>
      <c r="AF174" s="172"/>
      <c r="AG174" s="172"/>
      <c r="AH174" s="172"/>
      <c r="AI174" s="172"/>
    </row>
    <row r="175" spans="10:35" s="137" customFormat="1" x14ac:dyDescent="0.25">
      <c r="J175" s="20"/>
      <c r="K175" s="168"/>
      <c r="L175" s="172"/>
      <c r="M175" s="172"/>
      <c r="N175" s="172"/>
      <c r="O175" s="172"/>
      <c r="P175" s="172"/>
      <c r="Q175" s="172"/>
      <c r="R175" s="172"/>
      <c r="S175" s="172"/>
      <c r="T175" s="172"/>
      <c r="U175" s="172"/>
      <c r="V175" s="172"/>
      <c r="W175" s="172"/>
      <c r="X175" s="172"/>
      <c r="Y175" s="172"/>
      <c r="Z175" s="172"/>
      <c r="AA175" s="172"/>
      <c r="AB175" s="172"/>
      <c r="AC175" s="172"/>
      <c r="AD175" s="172"/>
      <c r="AE175" s="172"/>
      <c r="AF175" s="172"/>
      <c r="AG175" s="172"/>
      <c r="AH175" s="172"/>
      <c r="AI175" s="172"/>
    </row>
    <row r="176" spans="10:35" s="137" customFormat="1" x14ac:dyDescent="0.25">
      <c r="J176" s="20"/>
      <c r="K176" s="168"/>
      <c r="L176" s="172"/>
      <c r="M176" s="172"/>
      <c r="N176" s="172"/>
      <c r="O176" s="172"/>
      <c r="P176" s="172"/>
      <c r="Q176" s="172"/>
      <c r="R176" s="172"/>
      <c r="S176" s="172"/>
      <c r="T176" s="172"/>
      <c r="U176" s="172"/>
      <c r="V176" s="172"/>
      <c r="W176" s="172"/>
      <c r="X176" s="172"/>
      <c r="Y176" s="172"/>
      <c r="Z176" s="172"/>
      <c r="AA176" s="172"/>
      <c r="AB176" s="172"/>
      <c r="AC176" s="172"/>
      <c r="AD176" s="172"/>
      <c r="AE176" s="172"/>
      <c r="AF176" s="172"/>
      <c r="AG176" s="172"/>
      <c r="AH176" s="172"/>
      <c r="AI176" s="172"/>
    </row>
    <row r="177" spans="10:35" s="137" customFormat="1" x14ac:dyDescent="0.25">
      <c r="J177" s="20"/>
      <c r="K177" s="168"/>
      <c r="L177" s="172"/>
      <c r="M177" s="172"/>
      <c r="N177" s="172"/>
      <c r="O177" s="172"/>
      <c r="P177" s="172"/>
      <c r="Q177" s="172"/>
      <c r="R177" s="172"/>
      <c r="S177" s="172"/>
      <c r="T177" s="172"/>
      <c r="U177" s="172"/>
      <c r="V177" s="172"/>
      <c r="W177" s="172"/>
      <c r="X177" s="172"/>
      <c r="Y177" s="172"/>
      <c r="Z177" s="172"/>
      <c r="AA177" s="172"/>
      <c r="AB177" s="172"/>
      <c r="AC177" s="172"/>
      <c r="AD177" s="172"/>
      <c r="AE177" s="172"/>
      <c r="AF177" s="172"/>
      <c r="AG177" s="172"/>
      <c r="AH177" s="172"/>
      <c r="AI177" s="172"/>
    </row>
    <row r="178" spans="10:35" s="137" customFormat="1" x14ac:dyDescent="0.25">
      <c r="J178" s="20"/>
      <c r="K178" s="168"/>
      <c r="L178" s="172"/>
      <c r="M178" s="172"/>
      <c r="N178" s="172"/>
      <c r="O178" s="172"/>
      <c r="P178" s="172"/>
      <c r="Q178" s="172"/>
      <c r="R178" s="172"/>
      <c r="S178" s="172"/>
      <c r="T178" s="172"/>
      <c r="U178" s="172"/>
      <c r="V178" s="172"/>
      <c r="W178" s="172"/>
      <c r="X178" s="172"/>
      <c r="Y178" s="172"/>
      <c r="Z178" s="172"/>
      <c r="AA178" s="172"/>
      <c r="AB178" s="172"/>
      <c r="AC178" s="172"/>
      <c r="AD178" s="172"/>
      <c r="AE178" s="172"/>
      <c r="AF178" s="172"/>
      <c r="AG178" s="172"/>
      <c r="AH178" s="172"/>
      <c r="AI178" s="172"/>
    </row>
    <row r="179" spans="10:35" s="137" customFormat="1" x14ac:dyDescent="0.25">
      <c r="J179" s="20"/>
      <c r="K179" s="168"/>
      <c r="L179" s="172"/>
      <c r="M179" s="172"/>
      <c r="N179" s="172"/>
      <c r="O179" s="172"/>
      <c r="P179" s="172"/>
      <c r="Q179" s="172"/>
      <c r="R179" s="172"/>
      <c r="S179" s="172"/>
      <c r="T179" s="172"/>
      <c r="U179" s="172"/>
      <c r="V179" s="172"/>
      <c r="W179" s="172"/>
      <c r="X179" s="172"/>
      <c r="Y179" s="172"/>
      <c r="Z179" s="172"/>
      <c r="AA179" s="172"/>
      <c r="AB179" s="172"/>
      <c r="AC179" s="172"/>
      <c r="AD179" s="172"/>
      <c r="AE179" s="172"/>
      <c r="AF179" s="172"/>
      <c r="AG179" s="172"/>
      <c r="AH179" s="172"/>
      <c r="AI179" s="172"/>
    </row>
    <row r="180" spans="10:35" s="137" customFormat="1" x14ac:dyDescent="0.25">
      <c r="J180" s="20"/>
      <c r="K180" s="168"/>
      <c r="L180" s="172"/>
      <c r="M180" s="172"/>
      <c r="N180" s="172"/>
      <c r="O180" s="172"/>
      <c r="P180" s="172"/>
      <c r="Q180" s="172"/>
      <c r="R180" s="172"/>
      <c r="S180" s="172"/>
      <c r="T180" s="172"/>
      <c r="U180" s="172"/>
      <c r="V180" s="172"/>
      <c r="W180" s="172"/>
      <c r="X180" s="172"/>
      <c r="Y180" s="172"/>
      <c r="Z180" s="172"/>
      <c r="AA180" s="172"/>
      <c r="AB180" s="172"/>
      <c r="AC180" s="172"/>
      <c r="AD180" s="172"/>
      <c r="AE180" s="172"/>
      <c r="AF180" s="172"/>
      <c r="AG180" s="172"/>
      <c r="AH180" s="172"/>
      <c r="AI180" s="172"/>
    </row>
    <row r="181" spans="10:35" s="137" customFormat="1" x14ac:dyDescent="0.25">
      <c r="J181" s="20"/>
      <c r="K181" s="168"/>
      <c r="L181" s="172"/>
      <c r="M181" s="172"/>
      <c r="N181" s="172"/>
      <c r="O181" s="172"/>
      <c r="P181" s="172"/>
      <c r="Q181" s="172"/>
      <c r="R181" s="172"/>
      <c r="S181" s="172"/>
      <c r="T181" s="172"/>
      <c r="U181" s="172"/>
      <c r="V181" s="172"/>
      <c r="W181" s="172"/>
      <c r="X181" s="172"/>
      <c r="Y181" s="172"/>
      <c r="Z181" s="172"/>
      <c r="AA181" s="172"/>
      <c r="AB181" s="172"/>
      <c r="AC181" s="172"/>
      <c r="AD181" s="172"/>
      <c r="AE181" s="172"/>
      <c r="AF181" s="172"/>
      <c r="AG181" s="172"/>
      <c r="AH181" s="172"/>
      <c r="AI181" s="172"/>
    </row>
    <row r="182" spans="10:35" s="137" customFormat="1" x14ac:dyDescent="0.25">
      <c r="J182" s="20"/>
      <c r="K182" s="168"/>
      <c r="L182" s="172"/>
      <c r="M182" s="172"/>
      <c r="N182" s="172"/>
      <c r="O182" s="172"/>
      <c r="P182" s="172"/>
      <c r="Q182" s="172"/>
      <c r="R182" s="172"/>
      <c r="S182" s="172"/>
      <c r="T182" s="172"/>
      <c r="U182" s="172"/>
      <c r="V182" s="172"/>
      <c r="W182" s="172"/>
      <c r="X182" s="172"/>
      <c r="Y182" s="172"/>
      <c r="Z182" s="172"/>
      <c r="AA182" s="172"/>
      <c r="AB182" s="172"/>
      <c r="AC182" s="172"/>
      <c r="AD182" s="172"/>
      <c r="AE182" s="172"/>
      <c r="AF182" s="172"/>
      <c r="AG182" s="172"/>
      <c r="AH182" s="172"/>
      <c r="AI182" s="172"/>
    </row>
    <row r="183" spans="10:35" s="137" customFormat="1" x14ac:dyDescent="0.25">
      <c r="J183" s="20"/>
      <c r="K183" s="168"/>
      <c r="L183" s="172"/>
      <c r="M183" s="172"/>
      <c r="N183" s="172"/>
      <c r="O183" s="172"/>
      <c r="P183" s="172"/>
      <c r="Q183" s="172"/>
      <c r="R183" s="172"/>
      <c r="S183" s="172"/>
      <c r="T183" s="172"/>
      <c r="U183" s="172"/>
      <c r="V183" s="172"/>
      <c r="W183" s="172"/>
      <c r="X183" s="172"/>
      <c r="Y183" s="172"/>
      <c r="Z183" s="172"/>
      <c r="AA183" s="172"/>
      <c r="AB183" s="172"/>
      <c r="AC183" s="172"/>
      <c r="AD183" s="172"/>
      <c r="AE183" s="172"/>
      <c r="AF183" s="172"/>
      <c r="AG183" s="172"/>
      <c r="AH183" s="172"/>
      <c r="AI183" s="172"/>
    </row>
    <row r="184" spans="10:35" s="137" customFormat="1" x14ac:dyDescent="0.25">
      <c r="J184" s="20"/>
      <c r="K184" s="168"/>
      <c r="L184" s="172"/>
      <c r="M184" s="172"/>
      <c r="N184" s="172"/>
      <c r="O184" s="172"/>
      <c r="P184" s="172"/>
      <c r="Q184" s="172"/>
      <c r="R184" s="172"/>
      <c r="S184" s="172"/>
      <c r="T184" s="172"/>
      <c r="U184" s="172"/>
      <c r="V184" s="172"/>
      <c r="W184" s="172"/>
      <c r="X184" s="172"/>
      <c r="Y184" s="172"/>
      <c r="Z184" s="172"/>
      <c r="AA184" s="172"/>
      <c r="AB184" s="172"/>
      <c r="AC184" s="172"/>
      <c r="AD184" s="172"/>
      <c r="AE184" s="172"/>
      <c r="AF184" s="172"/>
      <c r="AG184" s="172"/>
      <c r="AH184" s="172"/>
      <c r="AI184" s="172"/>
    </row>
    <row r="185" spans="10:35" s="137" customFormat="1" x14ac:dyDescent="0.25">
      <c r="J185" s="20"/>
      <c r="K185" s="168"/>
      <c r="L185" s="172"/>
      <c r="M185" s="172"/>
      <c r="N185" s="172"/>
      <c r="O185" s="172"/>
      <c r="P185" s="172"/>
      <c r="Q185" s="172"/>
      <c r="R185" s="172"/>
      <c r="S185" s="172"/>
      <c r="T185" s="172"/>
      <c r="U185" s="172"/>
      <c r="V185" s="172"/>
      <c r="W185" s="172"/>
      <c r="X185" s="172"/>
      <c r="Y185" s="172"/>
      <c r="Z185" s="172"/>
      <c r="AA185" s="172"/>
      <c r="AB185" s="172"/>
      <c r="AC185" s="172"/>
      <c r="AD185" s="172"/>
      <c r="AE185" s="172"/>
      <c r="AF185" s="172"/>
      <c r="AG185" s="172"/>
      <c r="AH185" s="172"/>
      <c r="AI185" s="172"/>
    </row>
    <row r="186" spans="10:35" s="137" customFormat="1" x14ac:dyDescent="0.25">
      <c r="J186" s="20"/>
      <c r="K186" s="168"/>
      <c r="L186" s="172"/>
      <c r="M186" s="172"/>
      <c r="N186" s="172"/>
      <c r="O186" s="172"/>
      <c r="P186" s="172"/>
      <c r="Q186" s="172"/>
      <c r="R186" s="172"/>
      <c r="S186" s="172"/>
      <c r="T186" s="172"/>
      <c r="U186" s="172"/>
      <c r="V186" s="172"/>
      <c r="W186" s="172"/>
      <c r="X186" s="172"/>
      <c r="Y186" s="172"/>
      <c r="Z186" s="172"/>
      <c r="AA186" s="172"/>
      <c r="AB186" s="172"/>
      <c r="AC186" s="172"/>
      <c r="AD186" s="172"/>
      <c r="AE186" s="172"/>
      <c r="AF186" s="172"/>
      <c r="AG186" s="172"/>
      <c r="AH186" s="172"/>
      <c r="AI186" s="172"/>
    </row>
    <row r="187" spans="10:35" s="137" customFormat="1" x14ac:dyDescent="0.25">
      <c r="J187" s="20"/>
      <c r="K187" s="168"/>
      <c r="L187" s="172"/>
      <c r="M187" s="172"/>
      <c r="N187" s="172"/>
      <c r="O187" s="172"/>
      <c r="P187" s="172"/>
      <c r="Q187" s="172"/>
      <c r="R187" s="172"/>
      <c r="S187" s="172"/>
      <c r="T187" s="172"/>
      <c r="U187" s="172"/>
      <c r="V187" s="172"/>
      <c r="W187" s="172"/>
      <c r="X187" s="172"/>
      <c r="Y187" s="172"/>
      <c r="Z187" s="172"/>
      <c r="AA187" s="172"/>
      <c r="AB187" s="172"/>
      <c r="AC187" s="172"/>
      <c r="AD187" s="172"/>
      <c r="AE187" s="172"/>
      <c r="AF187" s="172"/>
      <c r="AG187" s="172"/>
      <c r="AH187" s="172"/>
      <c r="AI187" s="172"/>
    </row>
    <row r="188" spans="10:35" s="137" customFormat="1" x14ac:dyDescent="0.25">
      <c r="J188" s="20"/>
      <c r="K188" s="168"/>
      <c r="L188" s="172"/>
      <c r="M188" s="172"/>
      <c r="N188" s="172"/>
      <c r="O188" s="172"/>
      <c r="P188" s="172"/>
      <c r="Q188" s="172"/>
      <c r="R188" s="172"/>
      <c r="S188" s="172"/>
      <c r="T188" s="172"/>
      <c r="U188" s="172"/>
      <c r="V188" s="172"/>
      <c r="W188" s="172"/>
      <c r="X188" s="172"/>
      <c r="Y188" s="172"/>
      <c r="Z188" s="172"/>
      <c r="AA188" s="172"/>
      <c r="AB188" s="172"/>
      <c r="AC188" s="172"/>
      <c r="AD188" s="172"/>
      <c r="AE188" s="172"/>
      <c r="AF188" s="172"/>
      <c r="AG188" s="172"/>
      <c r="AH188" s="172"/>
      <c r="AI188" s="172"/>
    </row>
    <row r="189" spans="10:35" s="137" customFormat="1" x14ac:dyDescent="0.25">
      <c r="J189" s="20"/>
      <c r="K189" s="168"/>
      <c r="L189" s="172"/>
      <c r="M189" s="172"/>
      <c r="N189" s="172"/>
      <c r="O189" s="172"/>
      <c r="P189" s="172"/>
      <c r="Q189" s="172"/>
      <c r="R189" s="172"/>
      <c r="S189" s="172"/>
      <c r="T189" s="172"/>
      <c r="U189" s="172"/>
      <c r="V189" s="172"/>
      <c r="W189" s="172"/>
      <c r="X189" s="172"/>
      <c r="Y189" s="172"/>
      <c r="Z189" s="172"/>
      <c r="AA189" s="172"/>
      <c r="AB189" s="172"/>
      <c r="AC189" s="172"/>
      <c r="AD189" s="172"/>
      <c r="AE189" s="172"/>
      <c r="AF189" s="172"/>
      <c r="AG189" s="172"/>
      <c r="AH189" s="172"/>
      <c r="AI189" s="172"/>
    </row>
    <row r="190" spans="10:35" s="137" customFormat="1" x14ac:dyDescent="0.25">
      <c r="J190" s="20"/>
      <c r="K190" s="168"/>
      <c r="L190" s="172"/>
      <c r="M190" s="172"/>
      <c r="N190" s="172"/>
      <c r="O190" s="172"/>
      <c r="P190" s="172"/>
      <c r="Q190" s="172"/>
      <c r="R190" s="172"/>
      <c r="S190" s="172"/>
      <c r="T190" s="172"/>
      <c r="U190" s="172"/>
      <c r="V190" s="172"/>
      <c r="W190" s="172"/>
      <c r="X190" s="172"/>
      <c r="Y190" s="172"/>
      <c r="Z190" s="172"/>
      <c r="AA190" s="172"/>
      <c r="AB190" s="172"/>
      <c r="AC190" s="172"/>
      <c r="AD190" s="172"/>
      <c r="AE190" s="172"/>
      <c r="AF190" s="172"/>
      <c r="AG190" s="172"/>
      <c r="AH190" s="172"/>
      <c r="AI190" s="172"/>
    </row>
    <row r="191" spans="10:35" s="137" customFormat="1" x14ac:dyDescent="0.25">
      <c r="J191" s="20"/>
      <c r="K191" s="168"/>
      <c r="L191" s="172"/>
      <c r="M191" s="172"/>
      <c r="N191" s="172"/>
      <c r="O191" s="172"/>
      <c r="P191" s="172"/>
      <c r="Q191" s="172"/>
      <c r="R191" s="172"/>
      <c r="S191" s="172"/>
      <c r="T191" s="172"/>
      <c r="U191" s="172"/>
      <c r="V191" s="172"/>
      <c r="W191" s="172"/>
      <c r="X191" s="172"/>
      <c r="Y191" s="172"/>
      <c r="Z191" s="172"/>
      <c r="AA191" s="172"/>
      <c r="AB191" s="172"/>
      <c r="AC191" s="172"/>
      <c r="AD191" s="172"/>
      <c r="AE191" s="172"/>
      <c r="AF191" s="172"/>
      <c r="AG191" s="172"/>
      <c r="AH191" s="172"/>
      <c r="AI191" s="172"/>
    </row>
    <row r="192" spans="10:35" s="137" customFormat="1" x14ac:dyDescent="0.25">
      <c r="J192" s="20"/>
      <c r="K192" s="168"/>
      <c r="L192" s="172"/>
      <c r="M192" s="172"/>
      <c r="N192" s="172"/>
      <c r="O192" s="172"/>
      <c r="P192" s="172"/>
      <c r="Q192" s="172"/>
      <c r="R192" s="172"/>
      <c r="S192" s="172"/>
      <c r="T192" s="172"/>
      <c r="U192" s="172"/>
      <c r="V192" s="172"/>
      <c r="W192" s="172"/>
      <c r="X192" s="172"/>
      <c r="Y192" s="172"/>
      <c r="Z192" s="172"/>
      <c r="AA192" s="172"/>
      <c r="AB192" s="172"/>
      <c r="AC192" s="172"/>
      <c r="AD192" s="172"/>
      <c r="AE192" s="172"/>
      <c r="AF192" s="172"/>
      <c r="AG192" s="172"/>
      <c r="AH192" s="172"/>
      <c r="AI192" s="172"/>
    </row>
    <row r="193" spans="10:35" s="137" customFormat="1" x14ac:dyDescent="0.25">
      <c r="J193" s="20"/>
      <c r="K193" s="168"/>
      <c r="L193" s="172"/>
      <c r="M193" s="172"/>
      <c r="N193" s="172"/>
      <c r="O193" s="172"/>
      <c r="P193" s="172"/>
      <c r="Q193" s="172"/>
      <c r="R193" s="172"/>
      <c r="S193" s="172"/>
      <c r="T193" s="172"/>
      <c r="U193" s="172"/>
      <c r="V193" s="172"/>
      <c r="W193" s="172"/>
      <c r="X193" s="172"/>
      <c r="Y193" s="172"/>
      <c r="Z193" s="172"/>
      <c r="AA193" s="172"/>
      <c r="AB193" s="172"/>
      <c r="AC193" s="172"/>
      <c r="AD193" s="172"/>
      <c r="AE193" s="172"/>
      <c r="AF193" s="172"/>
      <c r="AG193" s="172"/>
      <c r="AH193" s="172"/>
      <c r="AI193" s="172"/>
    </row>
    <row r="194" spans="10:35" s="137" customFormat="1" x14ac:dyDescent="0.25">
      <c r="J194" s="20"/>
      <c r="K194" s="168"/>
      <c r="L194" s="172"/>
      <c r="M194" s="172"/>
      <c r="N194" s="172"/>
      <c r="O194" s="172"/>
      <c r="P194" s="172"/>
      <c r="Q194" s="172"/>
      <c r="R194" s="172"/>
      <c r="S194" s="172"/>
      <c r="T194" s="172"/>
      <c r="U194" s="172"/>
      <c r="V194" s="172"/>
      <c r="W194" s="172"/>
      <c r="X194" s="172"/>
      <c r="Y194" s="172"/>
      <c r="Z194" s="172"/>
      <c r="AA194" s="172"/>
      <c r="AB194" s="172"/>
      <c r="AC194" s="172"/>
      <c r="AD194" s="172"/>
      <c r="AE194" s="172"/>
      <c r="AF194" s="172"/>
      <c r="AG194" s="172"/>
      <c r="AH194" s="172"/>
      <c r="AI194" s="172"/>
    </row>
    <row r="195" spans="10:35" s="137" customFormat="1" x14ac:dyDescent="0.25">
      <c r="J195" s="20"/>
      <c r="K195" s="168"/>
      <c r="L195" s="172"/>
      <c r="M195" s="172"/>
      <c r="N195" s="172"/>
      <c r="O195" s="172"/>
      <c r="P195" s="172"/>
      <c r="Q195" s="172"/>
      <c r="R195" s="172"/>
      <c r="S195" s="172"/>
      <c r="T195" s="172"/>
      <c r="U195" s="172"/>
      <c r="V195" s="172"/>
      <c r="W195" s="172"/>
      <c r="X195" s="172"/>
      <c r="Y195" s="172"/>
      <c r="Z195" s="172"/>
      <c r="AA195" s="172"/>
      <c r="AB195" s="172"/>
      <c r="AC195" s="172"/>
      <c r="AD195" s="172"/>
      <c r="AE195" s="172"/>
      <c r="AF195" s="172"/>
      <c r="AG195" s="172"/>
      <c r="AH195" s="172"/>
      <c r="AI195" s="172"/>
    </row>
    <row r="196" spans="10:35" s="137" customFormat="1" x14ac:dyDescent="0.25">
      <c r="J196" s="20"/>
      <c r="K196" s="168"/>
      <c r="L196" s="172"/>
      <c r="M196" s="172"/>
      <c r="N196" s="172"/>
      <c r="O196" s="172"/>
      <c r="P196" s="172"/>
      <c r="Q196" s="172"/>
      <c r="R196" s="172"/>
      <c r="S196" s="172"/>
      <c r="T196" s="172"/>
      <c r="U196" s="172"/>
      <c r="V196" s="172"/>
      <c r="W196" s="172"/>
      <c r="X196" s="172"/>
      <c r="Y196" s="172"/>
      <c r="Z196" s="172"/>
      <c r="AA196" s="172"/>
      <c r="AB196" s="172"/>
      <c r="AC196" s="172"/>
      <c r="AD196" s="172"/>
      <c r="AE196" s="172"/>
      <c r="AF196" s="172"/>
      <c r="AG196" s="172"/>
      <c r="AH196" s="172"/>
      <c r="AI196" s="172"/>
    </row>
    <row r="197" spans="10:35" s="137" customFormat="1" x14ac:dyDescent="0.25">
      <c r="J197" s="20"/>
      <c r="K197" s="168"/>
      <c r="L197" s="172"/>
      <c r="M197" s="172"/>
      <c r="N197" s="172"/>
      <c r="O197" s="172"/>
      <c r="P197" s="172"/>
      <c r="Q197" s="172"/>
      <c r="R197" s="172"/>
      <c r="S197" s="172"/>
      <c r="T197" s="172"/>
      <c r="U197" s="172"/>
      <c r="V197" s="172"/>
      <c r="W197" s="172"/>
      <c r="X197" s="172"/>
      <c r="Y197" s="172"/>
      <c r="Z197" s="172"/>
      <c r="AA197" s="172"/>
      <c r="AB197" s="172"/>
      <c r="AC197" s="172"/>
      <c r="AD197" s="172"/>
      <c r="AE197" s="172"/>
      <c r="AF197" s="172"/>
      <c r="AG197" s="172"/>
      <c r="AH197" s="172"/>
      <c r="AI197" s="172"/>
    </row>
    <row r="198" spans="10:35" s="137" customFormat="1" x14ac:dyDescent="0.25">
      <c r="J198" s="20"/>
      <c r="K198" s="168"/>
      <c r="L198" s="172"/>
      <c r="M198" s="172"/>
      <c r="N198" s="172"/>
      <c r="O198" s="172"/>
      <c r="P198" s="172"/>
      <c r="Q198" s="172"/>
      <c r="R198" s="172"/>
      <c r="S198" s="172"/>
      <c r="T198" s="172"/>
      <c r="U198" s="172"/>
      <c r="V198" s="172"/>
      <c r="W198" s="172"/>
      <c r="X198" s="172"/>
      <c r="Y198" s="172"/>
      <c r="Z198" s="172"/>
      <c r="AA198" s="172"/>
      <c r="AB198" s="172"/>
      <c r="AC198" s="172"/>
      <c r="AD198" s="172"/>
      <c r="AE198" s="172"/>
      <c r="AF198" s="172"/>
      <c r="AG198" s="172"/>
      <c r="AH198" s="172"/>
      <c r="AI198" s="172"/>
    </row>
    <row r="199" spans="10:35" s="137" customFormat="1" x14ac:dyDescent="0.25">
      <c r="J199" s="20"/>
      <c r="K199" s="168"/>
      <c r="L199" s="172"/>
      <c r="M199" s="172"/>
      <c r="N199" s="172"/>
      <c r="O199" s="172"/>
      <c r="P199" s="172"/>
      <c r="Q199" s="172"/>
      <c r="R199" s="172"/>
      <c r="S199" s="172"/>
      <c r="T199" s="172"/>
      <c r="U199" s="172"/>
      <c r="V199" s="172"/>
      <c r="W199" s="172"/>
      <c r="X199" s="172"/>
      <c r="Y199" s="172"/>
      <c r="Z199" s="172"/>
      <c r="AA199" s="172"/>
      <c r="AB199" s="172"/>
      <c r="AC199" s="172"/>
      <c r="AD199" s="172"/>
      <c r="AE199" s="172"/>
      <c r="AF199" s="172"/>
      <c r="AG199" s="172"/>
      <c r="AH199" s="172"/>
      <c r="AI199" s="172"/>
    </row>
    <row r="200" spans="10:35" s="137" customFormat="1" x14ac:dyDescent="0.25">
      <c r="J200" s="20"/>
      <c r="K200" s="168"/>
      <c r="L200" s="172"/>
      <c r="M200" s="172"/>
      <c r="N200" s="172"/>
      <c r="O200" s="172"/>
      <c r="P200" s="172"/>
      <c r="Q200" s="172"/>
      <c r="R200" s="172"/>
      <c r="S200" s="172"/>
      <c r="T200" s="172"/>
      <c r="U200" s="172"/>
      <c r="V200" s="172"/>
      <c r="W200" s="172"/>
      <c r="X200" s="172"/>
      <c r="Y200" s="172"/>
      <c r="Z200" s="172"/>
      <c r="AA200" s="172"/>
      <c r="AB200" s="172"/>
      <c r="AC200" s="172"/>
      <c r="AD200" s="172"/>
      <c r="AE200" s="172"/>
      <c r="AF200" s="172"/>
      <c r="AG200" s="172"/>
      <c r="AH200" s="172"/>
      <c r="AI200" s="172"/>
    </row>
    <row r="201" spans="10:35" s="137" customFormat="1" x14ac:dyDescent="0.25">
      <c r="J201" s="20"/>
      <c r="K201" s="168"/>
      <c r="L201" s="172"/>
      <c r="M201" s="172"/>
      <c r="N201" s="172"/>
      <c r="O201" s="172"/>
      <c r="P201" s="172"/>
      <c r="Q201" s="172"/>
      <c r="R201" s="172"/>
      <c r="S201" s="172"/>
      <c r="T201" s="172"/>
      <c r="U201" s="172"/>
      <c r="V201" s="172"/>
      <c r="W201" s="172"/>
      <c r="X201" s="172"/>
      <c r="Y201" s="172"/>
      <c r="Z201" s="172"/>
      <c r="AA201" s="172"/>
      <c r="AB201" s="172"/>
      <c r="AC201" s="172"/>
      <c r="AD201" s="172"/>
      <c r="AE201" s="172"/>
      <c r="AF201" s="172"/>
      <c r="AG201" s="172"/>
      <c r="AH201" s="172"/>
      <c r="AI201" s="172"/>
    </row>
    <row r="202" spans="10:35" s="137" customFormat="1" x14ac:dyDescent="0.25">
      <c r="J202" s="20"/>
      <c r="K202" s="168"/>
      <c r="L202" s="172"/>
      <c r="M202" s="172"/>
      <c r="N202" s="172"/>
      <c r="O202" s="172"/>
      <c r="P202" s="172"/>
      <c r="Q202" s="172"/>
      <c r="R202" s="172"/>
      <c r="S202" s="172"/>
      <c r="T202" s="172"/>
      <c r="U202" s="172"/>
      <c r="V202" s="172"/>
      <c r="W202" s="172"/>
      <c r="X202" s="172"/>
      <c r="Y202" s="172"/>
      <c r="Z202" s="172"/>
      <c r="AA202" s="172"/>
      <c r="AB202" s="172"/>
      <c r="AC202" s="172"/>
      <c r="AD202" s="172"/>
      <c r="AE202" s="172"/>
      <c r="AF202" s="172"/>
      <c r="AG202" s="172"/>
      <c r="AH202" s="172"/>
      <c r="AI202" s="172"/>
    </row>
    <row r="203" spans="10:35" s="137" customFormat="1" x14ac:dyDescent="0.25">
      <c r="J203" s="20"/>
      <c r="K203" s="168"/>
      <c r="L203" s="172"/>
      <c r="M203" s="172"/>
      <c r="N203" s="172"/>
      <c r="O203" s="172"/>
      <c r="P203" s="172"/>
      <c r="Q203" s="172"/>
      <c r="R203" s="172"/>
      <c r="S203" s="172"/>
      <c r="T203" s="172"/>
      <c r="U203" s="172"/>
      <c r="V203" s="172"/>
      <c r="W203" s="172"/>
      <c r="X203" s="172"/>
      <c r="Y203" s="172"/>
      <c r="Z203" s="172"/>
      <c r="AA203" s="172"/>
      <c r="AB203" s="172"/>
      <c r="AC203" s="172"/>
      <c r="AD203" s="172"/>
      <c r="AE203" s="172"/>
      <c r="AF203" s="172"/>
      <c r="AG203" s="172"/>
      <c r="AH203" s="172"/>
      <c r="AI203" s="172"/>
    </row>
    <row r="204" spans="10:35" s="137" customFormat="1" x14ac:dyDescent="0.25">
      <c r="J204" s="20"/>
      <c r="K204" s="168"/>
      <c r="L204" s="172"/>
      <c r="M204" s="172"/>
      <c r="N204" s="172"/>
      <c r="O204" s="172"/>
      <c r="P204" s="172"/>
      <c r="Q204" s="172"/>
      <c r="R204" s="172"/>
      <c r="S204" s="172"/>
      <c r="T204" s="172"/>
      <c r="U204" s="172"/>
      <c r="V204" s="172"/>
      <c r="W204" s="172"/>
      <c r="X204" s="172"/>
      <c r="Y204" s="172"/>
      <c r="Z204" s="172"/>
      <c r="AA204" s="172"/>
      <c r="AB204" s="172"/>
      <c r="AC204" s="172"/>
      <c r="AD204" s="172"/>
      <c r="AE204" s="172"/>
      <c r="AF204" s="172"/>
      <c r="AG204" s="172"/>
      <c r="AH204" s="172"/>
      <c r="AI204" s="172"/>
    </row>
    <row r="205" spans="10:35" s="137" customFormat="1" x14ac:dyDescent="0.25">
      <c r="J205" s="20"/>
      <c r="K205" s="168"/>
      <c r="L205" s="172"/>
      <c r="M205" s="172"/>
      <c r="N205" s="172"/>
      <c r="O205" s="172"/>
      <c r="P205" s="172"/>
      <c r="Q205" s="172"/>
      <c r="R205" s="172"/>
      <c r="S205" s="172"/>
      <c r="T205" s="172"/>
      <c r="U205" s="172"/>
      <c r="V205" s="172"/>
      <c r="W205" s="172"/>
      <c r="X205" s="172"/>
      <c r="Y205" s="172"/>
      <c r="Z205" s="172"/>
      <c r="AA205" s="172"/>
      <c r="AB205" s="172"/>
      <c r="AC205" s="172"/>
      <c r="AD205" s="172"/>
      <c r="AE205" s="172"/>
      <c r="AF205" s="172"/>
      <c r="AG205" s="172"/>
      <c r="AH205" s="172"/>
      <c r="AI205" s="172"/>
    </row>
    <row r="206" spans="10:35" s="137" customFormat="1" x14ac:dyDescent="0.25">
      <c r="J206" s="20"/>
      <c r="K206" s="168"/>
      <c r="L206" s="172"/>
      <c r="M206" s="172"/>
      <c r="N206" s="172"/>
      <c r="O206" s="172"/>
      <c r="P206" s="172"/>
      <c r="Q206" s="172"/>
      <c r="R206" s="172"/>
      <c r="S206" s="172"/>
      <c r="T206" s="172"/>
      <c r="U206" s="172"/>
      <c r="V206" s="172"/>
      <c r="W206" s="172"/>
      <c r="X206" s="172"/>
      <c r="Y206" s="172"/>
      <c r="Z206" s="172"/>
      <c r="AA206" s="172"/>
      <c r="AB206" s="172"/>
      <c r="AC206" s="172"/>
      <c r="AD206" s="172"/>
      <c r="AE206" s="172"/>
      <c r="AF206" s="172"/>
      <c r="AG206" s="172"/>
      <c r="AH206" s="172"/>
      <c r="AI206" s="172"/>
    </row>
    <row r="207" spans="10:35" s="137" customFormat="1" x14ac:dyDescent="0.25">
      <c r="J207" s="20"/>
      <c r="K207" s="168"/>
      <c r="L207" s="172"/>
      <c r="M207" s="172"/>
      <c r="N207" s="172"/>
      <c r="O207" s="172"/>
      <c r="P207" s="172"/>
      <c r="Q207" s="172"/>
      <c r="R207" s="172"/>
      <c r="S207" s="172"/>
      <c r="T207" s="172"/>
      <c r="U207" s="172"/>
      <c r="V207" s="172"/>
      <c r="W207" s="172"/>
      <c r="X207" s="172"/>
      <c r="Y207" s="172"/>
      <c r="Z207" s="172"/>
      <c r="AA207" s="172"/>
      <c r="AB207" s="172"/>
      <c r="AC207" s="172"/>
      <c r="AD207" s="172"/>
      <c r="AE207" s="172"/>
      <c r="AF207" s="172"/>
      <c r="AG207" s="172"/>
      <c r="AH207" s="172"/>
      <c r="AI207" s="172"/>
    </row>
    <row r="208" spans="10:35" s="137" customFormat="1" x14ac:dyDescent="0.25">
      <c r="J208" s="20"/>
      <c r="K208" s="168"/>
      <c r="L208" s="172"/>
      <c r="M208" s="172"/>
      <c r="N208" s="172"/>
      <c r="O208" s="172"/>
      <c r="P208" s="172"/>
      <c r="Q208" s="172"/>
      <c r="R208" s="172"/>
      <c r="S208" s="172"/>
      <c r="T208" s="172"/>
      <c r="U208" s="172"/>
      <c r="V208" s="172"/>
      <c r="W208" s="172"/>
      <c r="X208" s="172"/>
      <c r="Y208" s="172"/>
      <c r="Z208" s="172"/>
      <c r="AA208" s="172"/>
      <c r="AB208" s="172"/>
      <c r="AC208" s="172"/>
      <c r="AD208" s="172"/>
      <c r="AE208" s="172"/>
      <c r="AF208" s="172"/>
      <c r="AG208" s="172"/>
      <c r="AH208" s="172"/>
      <c r="AI208" s="172"/>
    </row>
    <row r="209" spans="10:35" s="137" customFormat="1" x14ac:dyDescent="0.25">
      <c r="J209" s="20"/>
      <c r="K209" s="168"/>
      <c r="L209" s="172"/>
      <c r="M209" s="172"/>
      <c r="N209" s="172"/>
      <c r="O209" s="172"/>
      <c r="P209" s="172"/>
      <c r="Q209" s="172"/>
      <c r="R209" s="172"/>
      <c r="S209" s="172"/>
      <c r="T209" s="172"/>
      <c r="U209" s="172"/>
      <c r="V209" s="172"/>
      <c r="W209" s="172"/>
      <c r="X209" s="172"/>
      <c r="Y209" s="172"/>
      <c r="Z209" s="172"/>
      <c r="AA209" s="172"/>
      <c r="AB209" s="172"/>
      <c r="AC209" s="172"/>
      <c r="AD209" s="172"/>
      <c r="AE209" s="172"/>
      <c r="AF209" s="172"/>
      <c r="AG209" s="172"/>
      <c r="AH209" s="172"/>
      <c r="AI209" s="172"/>
    </row>
    <row r="210" spans="10:35" s="137" customFormat="1" x14ac:dyDescent="0.25">
      <c r="J210" s="20"/>
      <c r="K210" s="168"/>
      <c r="L210" s="172"/>
      <c r="M210" s="172"/>
      <c r="N210" s="172"/>
      <c r="O210" s="172"/>
      <c r="P210" s="172"/>
      <c r="Q210" s="172"/>
      <c r="R210" s="172"/>
      <c r="S210" s="172"/>
      <c r="T210" s="172"/>
      <c r="U210" s="172"/>
      <c r="V210" s="172"/>
      <c r="W210" s="172"/>
      <c r="X210" s="172"/>
      <c r="Y210" s="172"/>
      <c r="Z210" s="172"/>
      <c r="AA210" s="172"/>
      <c r="AB210" s="172"/>
      <c r="AC210" s="172"/>
      <c r="AD210" s="172"/>
      <c r="AE210" s="172"/>
      <c r="AF210" s="172"/>
      <c r="AG210" s="172"/>
      <c r="AH210" s="172"/>
      <c r="AI210" s="172"/>
    </row>
    <row r="211" spans="10:35" s="137" customFormat="1" x14ac:dyDescent="0.25">
      <c r="J211" s="20"/>
      <c r="K211" s="168"/>
      <c r="L211" s="172"/>
      <c r="M211" s="172"/>
      <c r="N211" s="172"/>
      <c r="O211" s="172"/>
      <c r="P211" s="172"/>
      <c r="Q211" s="172"/>
      <c r="R211" s="172"/>
      <c r="S211" s="172"/>
      <c r="T211" s="172"/>
      <c r="U211" s="172"/>
      <c r="V211" s="172"/>
      <c r="W211" s="172"/>
      <c r="X211" s="172"/>
      <c r="Y211" s="172"/>
      <c r="Z211" s="172"/>
      <c r="AA211" s="172"/>
      <c r="AB211" s="172"/>
      <c r="AC211" s="172"/>
      <c r="AD211" s="172"/>
      <c r="AE211" s="172"/>
      <c r="AF211" s="172"/>
      <c r="AG211" s="172"/>
      <c r="AH211" s="172"/>
      <c r="AI211" s="172"/>
    </row>
    <row r="212" spans="10:35" s="137" customFormat="1" x14ac:dyDescent="0.25">
      <c r="J212" s="20"/>
      <c r="K212" s="168"/>
      <c r="L212" s="172"/>
      <c r="M212" s="172"/>
      <c r="N212" s="172"/>
      <c r="O212" s="172"/>
      <c r="P212" s="172"/>
      <c r="Q212" s="172"/>
      <c r="R212" s="172"/>
      <c r="S212" s="172"/>
      <c r="T212" s="172"/>
      <c r="U212" s="172"/>
      <c r="V212" s="172"/>
      <c r="W212" s="172"/>
      <c r="X212" s="172"/>
      <c r="Y212" s="172"/>
      <c r="Z212" s="172"/>
      <c r="AA212" s="172"/>
      <c r="AB212" s="172"/>
      <c r="AC212" s="172"/>
      <c r="AD212" s="172"/>
      <c r="AE212" s="172"/>
      <c r="AF212" s="172"/>
      <c r="AG212" s="172"/>
      <c r="AH212" s="172"/>
      <c r="AI212" s="172"/>
    </row>
    <row r="213" spans="10:35" s="137" customFormat="1" x14ac:dyDescent="0.25">
      <c r="J213" s="20"/>
      <c r="K213" s="168"/>
      <c r="L213" s="172"/>
      <c r="M213" s="172"/>
      <c r="N213" s="172"/>
      <c r="O213" s="172"/>
      <c r="P213" s="172"/>
      <c r="Q213" s="172"/>
      <c r="R213" s="172"/>
      <c r="S213" s="172"/>
      <c r="T213" s="172"/>
      <c r="U213" s="172"/>
      <c r="V213" s="172"/>
      <c r="W213" s="172"/>
      <c r="X213" s="172"/>
      <c r="Y213" s="172"/>
      <c r="Z213" s="172"/>
      <c r="AA213" s="172"/>
      <c r="AB213" s="172"/>
      <c r="AC213" s="172"/>
      <c r="AD213" s="172"/>
      <c r="AE213" s="172"/>
      <c r="AF213" s="172"/>
      <c r="AG213" s="172"/>
      <c r="AH213" s="172"/>
      <c r="AI213" s="172"/>
    </row>
    <row r="214" spans="10:35" s="137" customFormat="1" x14ac:dyDescent="0.25">
      <c r="J214" s="20"/>
      <c r="K214" s="168"/>
      <c r="L214" s="172"/>
      <c r="M214" s="172"/>
      <c r="N214" s="172"/>
      <c r="O214" s="172"/>
      <c r="P214" s="172"/>
      <c r="Q214" s="172"/>
      <c r="R214" s="172"/>
      <c r="S214" s="172"/>
      <c r="T214" s="172"/>
      <c r="U214" s="172"/>
      <c r="V214" s="172"/>
      <c r="W214" s="172"/>
      <c r="X214" s="172"/>
      <c r="Y214" s="172"/>
      <c r="Z214" s="172"/>
      <c r="AA214" s="172"/>
      <c r="AB214" s="172"/>
      <c r="AC214" s="172"/>
      <c r="AD214" s="172"/>
      <c r="AE214" s="172"/>
      <c r="AF214" s="172"/>
      <c r="AG214" s="172"/>
      <c r="AH214" s="172"/>
      <c r="AI214" s="172"/>
    </row>
    <row r="215" spans="10:35" s="137" customFormat="1" x14ac:dyDescent="0.25">
      <c r="J215" s="20"/>
      <c r="K215" s="168"/>
      <c r="L215" s="172"/>
      <c r="M215" s="172"/>
      <c r="N215" s="172"/>
      <c r="O215" s="172"/>
      <c r="P215" s="172"/>
      <c r="Q215" s="172"/>
      <c r="R215" s="172"/>
      <c r="S215" s="172"/>
      <c r="T215" s="172"/>
      <c r="U215" s="172"/>
      <c r="V215" s="172"/>
      <c r="W215" s="172"/>
      <c r="X215" s="172"/>
      <c r="Y215" s="172"/>
      <c r="Z215" s="172"/>
      <c r="AA215" s="172"/>
      <c r="AB215" s="172"/>
      <c r="AC215" s="172"/>
      <c r="AD215" s="172"/>
      <c r="AE215" s="172"/>
      <c r="AF215" s="172"/>
      <c r="AG215" s="172"/>
      <c r="AH215" s="172"/>
      <c r="AI215" s="172"/>
    </row>
    <row r="216" spans="10:35" s="137" customFormat="1" x14ac:dyDescent="0.25">
      <c r="J216" s="20"/>
      <c r="K216" s="168"/>
      <c r="L216" s="172"/>
      <c r="M216" s="172"/>
      <c r="N216" s="172"/>
      <c r="O216" s="172"/>
      <c r="P216" s="172"/>
      <c r="Q216" s="172"/>
      <c r="R216" s="172"/>
      <c r="S216" s="172"/>
      <c r="T216" s="172"/>
      <c r="U216" s="172"/>
      <c r="V216" s="172"/>
      <c r="W216" s="172"/>
      <c r="X216" s="172"/>
      <c r="Y216" s="172"/>
      <c r="Z216" s="172"/>
      <c r="AA216" s="172"/>
      <c r="AB216" s="172"/>
      <c r="AC216" s="172"/>
      <c r="AD216" s="172"/>
      <c r="AE216" s="172"/>
      <c r="AF216" s="172"/>
      <c r="AG216" s="172"/>
      <c r="AH216" s="172"/>
      <c r="AI216" s="172"/>
    </row>
    <row r="217" spans="10:35" s="137" customFormat="1" x14ac:dyDescent="0.25">
      <c r="J217" s="20"/>
      <c r="K217" s="168"/>
      <c r="L217" s="172"/>
      <c r="M217" s="172"/>
      <c r="N217" s="172"/>
      <c r="O217" s="172"/>
      <c r="P217" s="172"/>
      <c r="Q217" s="172"/>
      <c r="R217" s="172"/>
      <c r="S217" s="172"/>
      <c r="T217" s="172"/>
      <c r="U217" s="172"/>
      <c r="V217" s="172"/>
      <c r="W217" s="172"/>
      <c r="X217" s="172"/>
      <c r="Y217" s="172"/>
      <c r="Z217" s="172"/>
      <c r="AA217" s="172"/>
      <c r="AB217" s="172"/>
      <c r="AC217" s="172"/>
      <c r="AD217" s="172"/>
      <c r="AE217" s="172"/>
      <c r="AF217" s="172"/>
      <c r="AG217" s="172"/>
      <c r="AH217" s="172"/>
      <c r="AI217" s="172"/>
    </row>
    <row r="218" spans="10:35" s="137" customFormat="1" x14ac:dyDescent="0.25">
      <c r="J218" s="20"/>
      <c r="K218" s="168"/>
      <c r="L218" s="172"/>
      <c r="M218" s="172"/>
      <c r="N218" s="172"/>
      <c r="O218" s="172"/>
      <c r="P218" s="172"/>
      <c r="Q218" s="172"/>
      <c r="R218" s="172"/>
      <c r="S218" s="172"/>
      <c r="T218" s="172"/>
      <c r="U218" s="172"/>
      <c r="V218" s="172"/>
      <c r="W218" s="172"/>
      <c r="X218" s="172"/>
      <c r="Y218" s="172"/>
      <c r="Z218" s="172"/>
      <c r="AA218" s="172"/>
      <c r="AB218" s="172"/>
      <c r="AC218" s="172"/>
      <c r="AD218" s="172"/>
      <c r="AE218" s="172"/>
      <c r="AF218" s="172"/>
      <c r="AG218" s="172"/>
      <c r="AH218" s="172"/>
      <c r="AI218" s="172"/>
    </row>
    <row r="219" spans="10:35" s="137" customFormat="1" x14ac:dyDescent="0.25">
      <c r="J219" s="20"/>
      <c r="K219" s="168"/>
      <c r="L219" s="172"/>
      <c r="M219" s="172"/>
      <c r="N219" s="172"/>
      <c r="O219" s="172"/>
      <c r="P219" s="172"/>
      <c r="Q219" s="172"/>
      <c r="R219" s="172"/>
      <c r="S219" s="172"/>
      <c r="T219" s="172"/>
      <c r="U219" s="172"/>
      <c r="V219" s="172"/>
      <c r="W219" s="172"/>
      <c r="X219" s="172"/>
      <c r="Y219" s="172"/>
      <c r="Z219" s="172"/>
      <c r="AA219" s="172"/>
      <c r="AB219" s="172"/>
      <c r="AC219" s="172"/>
      <c r="AD219" s="172"/>
      <c r="AE219" s="172"/>
      <c r="AF219" s="172"/>
      <c r="AG219" s="172"/>
      <c r="AH219" s="172"/>
      <c r="AI219" s="172"/>
    </row>
    <row r="220" spans="10:35" s="137" customFormat="1" x14ac:dyDescent="0.25">
      <c r="J220" s="20"/>
      <c r="K220" s="168"/>
      <c r="L220" s="172"/>
      <c r="M220" s="172"/>
      <c r="N220" s="172"/>
      <c r="O220" s="172"/>
      <c r="P220" s="172"/>
      <c r="Q220" s="172"/>
      <c r="R220" s="172"/>
      <c r="S220" s="172"/>
      <c r="T220" s="172"/>
      <c r="U220" s="172"/>
      <c r="V220" s="172"/>
      <c r="W220" s="172"/>
      <c r="X220" s="172"/>
      <c r="Y220" s="172"/>
      <c r="Z220" s="172"/>
      <c r="AA220" s="172"/>
      <c r="AB220" s="172"/>
      <c r="AC220" s="172"/>
      <c r="AD220" s="172"/>
      <c r="AE220" s="172"/>
      <c r="AF220" s="172"/>
      <c r="AG220" s="172"/>
      <c r="AH220" s="172"/>
      <c r="AI220" s="172"/>
    </row>
    <row r="221" spans="10:35" s="137" customFormat="1" x14ac:dyDescent="0.25">
      <c r="J221" s="20"/>
      <c r="K221" s="168"/>
      <c r="L221" s="172"/>
      <c r="M221" s="172"/>
      <c r="N221" s="172"/>
      <c r="O221" s="172"/>
      <c r="P221" s="172"/>
      <c r="Q221" s="172"/>
      <c r="R221" s="172"/>
      <c r="S221" s="172"/>
      <c r="T221" s="172"/>
      <c r="U221" s="172"/>
      <c r="V221" s="172"/>
      <c r="W221" s="172"/>
      <c r="X221" s="172"/>
      <c r="Y221" s="172"/>
      <c r="Z221" s="172"/>
      <c r="AA221" s="172"/>
      <c r="AB221" s="172"/>
      <c r="AC221" s="172"/>
      <c r="AD221" s="172"/>
      <c r="AE221" s="172"/>
      <c r="AF221" s="172"/>
      <c r="AG221" s="172"/>
      <c r="AH221" s="172"/>
      <c r="AI221" s="172"/>
    </row>
    <row r="222" spans="10:35" s="137" customFormat="1" x14ac:dyDescent="0.25">
      <c r="J222" s="20"/>
      <c r="K222" s="168"/>
      <c r="L222" s="172"/>
      <c r="M222" s="172"/>
      <c r="N222" s="172"/>
      <c r="O222" s="172"/>
      <c r="P222" s="172"/>
      <c r="Q222" s="172"/>
      <c r="R222" s="172"/>
      <c r="S222" s="172"/>
      <c r="T222" s="172"/>
      <c r="U222" s="172"/>
      <c r="V222" s="172"/>
      <c r="W222" s="172"/>
      <c r="X222" s="172"/>
      <c r="Y222" s="172"/>
      <c r="Z222" s="172"/>
      <c r="AA222" s="172"/>
      <c r="AB222" s="172"/>
      <c r="AC222" s="172"/>
      <c r="AD222" s="172"/>
      <c r="AE222" s="172"/>
      <c r="AF222" s="172"/>
      <c r="AG222" s="172"/>
      <c r="AH222" s="172"/>
      <c r="AI222" s="172"/>
    </row>
    <row r="223" spans="10:35" s="137" customFormat="1" x14ac:dyDescent="0.25">
      <c r="J223" s="20"/>
      <c r="K223" s="168"/>
      <c r="L223" s="172"/>
      <c r="M223" s="172"/>
      <c r="N223" s="172"/>
      <c r="O223" s="172"/>
      <c r="P223" s="172"/>
      <c r="Q223" s="172"/>
      <c r="R223" s="172"/>
      <c r="S223" s="172"/>
      <c r="T223" s="172"/>
      <c r="U223" s="172"/>
      <c r="V223" s="172"/>
      <c r="W223" s="172"/>
      <c r="X223" s="172"/>
      <c r="Y223" s="172"/>
      <c r="Z223" s="172"/>
      <c r="AA223" s="172"/>
      <c r="AB223" s="172"/>
      <c r="AC223" s="172"/>
      <c r="AD223" s="172"/>
      <c r="AE223" s="172"/>
      <c r="AF223" s="172"/>
      <c r="AG223" s="172"/>
      <c r="AH223" s="172"/>
      <c r="AI223" s="172"/>
    </row>
    <row r="224" spans="10:35" s="137" customFormat="1" x14ac:dyDescent="0.25">
      <c r="J224" s="20"/>
      <c r="K224" s="168"/>
      <c r="L224" s="172"/>
      <c r="M224" s="172"/>
      <c r="N224" s="172"/>
      <c r="O224" s="172"/>
      <c r="P224" s="172"/>
      <c r="Q224" s="172"/>
      <c r="R224" s="172"/>
      <c r="S224" s="172"/>
      <c r="T224" s="172"/>
      <c r="U224" s="172"/>
      <c r="V224" s="172"/>
      <c r="W224" s="172"/>
      <c r="X224" s="172"/>
      <c r="Y224" s="172"/>
      <c r="Z224" s="172"/>
      <c r="AA224" s="172"/>
      <c r="AB224" s="172"/>
      <c r="AC224" s="172"/>
      <c r="AD224" s="172"/>
      <c r="AE224" s="172"/>
      <c r="AF224" s="172"/>
      <c r="AG224" s="172"/>
      <c r="AH224" s="172"/>
      <c r="AI224" s="172"/>
    </row>
    <row r="225" spans="10:35" s="137" customFormat="1" x14ac:dyDescent="0.25">
      <c r="J225" s="20"/>
      <c r="K225" s="168"/>
      <c r="L225" s="172"/>
      <c r="M225" s="172"/>
      <c r="N225" s="172"/>
      <c r="O225" s="172"/>
      <c r="P225" s="172"/>
      <c r="Q225" s="172"/>
      <c r="R225" s="172"/>
      <c r="S225" s="172"/>
      <c r="T225" s="172"/>
      <c r="U225" s="172"/>
      <c r="V225" s="172"/>
      <c r="W225" s="172"/>
      <c r="X225" s="172"/>
      <c r="Y225" s="172"/>
      <c r="Z225" s="172"/>
      <c r="AA225" s="172"/>
      <c r="AB225" s="172"/>
      <c r="AC225" s="172"/>
      <c r="AD225" s="172"/>
      <c r="AE225" s="172"/>
      <c r="AF225" s="172"/>
      <c r="AG225" s="172"/>
      <c r="AH225" s="172"/>
      <c r="AI225" s="172"/>
    </row>
    <row r="226" spans="10:35" s="137" customFormat="1" x14ac:dyDescent="0.25">
      <c r="J226" s="20"/>
      <c r="K226" s="168"/>
      <c r="L226" s="172"/>
      <c r="M226" s="172"/>
      <c r="N226" s="172"/>
      <c r="O226" s="172"/>
      <c r="P226" s="172"/>
      <c r="Q226" s="172"/>
      <c r="R226" s="172"/>
      <c r="S226" s="172"/>
      <c r="T226" s="172"/>
      <c r="U226" s="172"/>
      <c r="V226" s="172"/>
      <c r="W226" s="172"/>
      <c r="X226" s="172"/>
      <c r="Y226" s="172"/>
      <c r="Z226" s="172"/>
      <c r="AA226" s="172"/>
      <c r="AB226" s="172"/>
      <c r="AC226" s="172"/>
      <c r="AD226" s="172"/>
      <c r="AE226" s="172"/>
      <c r="AF226" s="172"/>
      <c r="AG226" s="172"/>
      <c r="AH226" s="172"/>
      <c r="AI226" s="172"/>
    </row>
    <row r="227" spans="10:35" s="137" customFormat="1" x14ac:dyDescent="0.25">
      <c r="J227" s="20"/>
      <c r="K227" s="168"/>
      <c r="L227" s="172"/>
      <c r="M227" s="172"/>
      <c r="N227" s="172"/>
      <c r="O227" s="172"/>
      <c r="P227" s="172"/>
      <c r="Q227" s="172"/>
      <c r="R227" s="172"/>
      <c r="S227" s="172"/>
      <c r="T227" s="172"/>
      <c r="U227" s="172"/>
      <c r="V227" s="172"/>
      <c r="W227" s="172"/>
      <c r="X227" s="172"/>
      <c r="Y227" s="172"/>
      <c r="Z227" s="172"/>
      <c r="AA227" s="172"/>
      <c r="AB227" s="172"/>
      <c r="AC227" s="172"/>
      <c r="AD227" s="172"/>
      <c r="AE227" s="172"/>
      <c r="AF227" s="172"/>
      <c r="AG227" s="172"/>
      <c r="AH227" s="172"/>
      <c r="AI227" s="172"/>
    </row>
    <row r="228" spans="10:35" s="137" customFormat="1" x14ac:dyDescent="0.25">
      <c r="J228" s="20"/>
      <c r="K228" s="168"/>
      <c r="L228" s="172"/>
      <c r="M228" s="172"/>
      <c r="N228" s="172"/>
      <c r="O228" s="172"/>
      <c r="P228" s="172"/>
      <c r="Q228" s="172"/>
      <c r="R228" s="172"/>
      <c r="S228" s="172"/>
      <c r="T228" s="172"/>
      <c r="U228" s="172"/>
      <c r="V228" s="172"/>
      <c r="W228" s="172"/>
      <c r="X228" s="172"/>
      <c r="Y228" s="172"/>
      <c r="Z228" s="172"/>
      <c r="AA228" s="172"/>
      <c r="AB228" s="172"/>
      <c r="AC228" s="172"/>
      <c r="AD228" s="172"/>
      <c r="AE228" s="172"/>
      <c r="AF228" s="172"/>
      <c r="AG228" s="172"/>
      <c r="AH228" s="172"/>
      <c r="AI228" s="172"/>
    </row>
    <row r="229" spans="10:35" s="137" customFormat="1" x14ac:dyDescent="0.25">
      <c r="J229" s="20"/>
      <c r="K229" s="168"/>
      <c r="L229" s="172"/>
      <c r="M229" s="172"/>
      <c r="N229" s="172"/>
      <c r="O229" s="172"/>
      <c r="P229" s="172"/>
      <c r="Q229" s="172"/>
      <c r="R229" s="172"/>
      <c r="S229" s="172"/>
      <c r="T229" s="172"/>
      <c r="U229" s="172"/>
      <c r="V229" s="172"/>
      <c r="W229" s="172"/>
      <c r="X229" s="172"/>
      <c r="Y229" s="172"/>
      <c r="Z229" s="172"/>
      <c r="AA229" s="172"/>
      <c r="AB229" s="172"/>
      <c r="AC229" s="172"/>
      <c r="AD229" s="172"/>
      <c r="AE229" s="172"/>
      <c r="AF229" s="172"/>
      <c r="AG229" s="172"/>
      <c r="AH229" s="172"/>
      <c r="AI229" s="172"/>
    </row>
    <row r="230" spans="10:35" s="137" customFormat="1" x14ac:dyDescent="0.25">
      <c r="J230" s="20"/>
      <c r="K230" s="168"/>
      <c r="L230" s="172"/>
      <c r="M230" s="172"/>
      <c r="N230" s="172"/>
      <c r="O230" s="172"/>
      <c r="P230" s="172"/>
      <c r="Q230" s="172"/>
      <c r="R230" s="172"/>
      <c r="S230" s="172"/>
      <c r="T230" s="172"/>
      <c r="U230" s="172"/>
      <c r="V230" s="172"/>
      <c r="W230" s="172"/>
      <c r="X230" s="172"/>
      <c r="Y230" s="172"/>
      <c r="Z230" s="172"/>
      <c r="AA230" s="172"/>
      <c r="AB230" s="172"/>
      <c r="AC230" s="172"/>
      <c r="AD230" s="172"/>
      <c r="AE230" s="172"/>
      <c r="AF230" s="172"/>
      <c r="AG230" s="172"/>
      <c r="AH230" s="172"/>
      <c r="AI230" s="172"/>
    </row>
    <row r="231" spans="10:35" s="137" customFormat="1" x14ac:dyDescent="0.25">
      <c r="J231" s="20"/>
      <c r="K231" s="168"/>
      <c r="L231" s="172"/>
      <c r="M231" s="172"/>
      <c r="N231" s="172"/>
      <c r="O231" s="172"/>
      <c r="P231" s="172"/>
      <c r="Q231" s="172"/>
      <c r="R231" s="172"/>
      <c r="S231" s="172"/>
      <c r="T231" s="172"/>
      <c r="U231" s="172"/>
      <c r="V231" s="172"/>
      <c r="W231" s="172"/>
      <c r="X231" s="172"/>
      <c r="Y231" s="172"/>
      <c r="Z231" s="172"/>
      <c r="AA231" s="172"/>
      <c r="AB231" s="172"/>
      <c r="AC231" s="172"/>
      <c r="AD231" s="172"/>
      <c r="AE231" s="172"/>
      <c r="AF231" s="172"/>
      <c r="AG231" s="172"/>
      <c r="AH231" s="172"/>
      <c r="AI231" s="172"/>
    </row>
    <row r="232" spans="10:35" s="137" customFormat="1" x14ac:dyDescent="0.25">
      <c r="J232" s="20"/>
      <c r="K232" s="168"/>
      <c r="L232" s="172"/>
      <c r="M232" s="172"/>
      <c r="N232" s="172"/>
      <c r="O232" s="172"/>
      <c r="P232" s="172"/>
      <c r="Q232" s="172"/>
      <c r="R232" s="172"/>
      <c r="S232" s="172"/>
      <c r="T232" s="172"/>
      <c r="U232" s="172"/>
      <c r="V232" s="172"/>
      <c r="W232" s="172"/>
      <c r="X232" s="172"/>
      <c r="Y232" s="172"/>
      <c r="Z232" s="172"/>
      <c r="AA232" s="172"/>
      <c r="AB232" s="172"/>
      <c r="AC232" s="172"/>
      <c r="AD232" s="172"/>
      <c r="AE232" s="172"/>
      <c r="AF232" s="172"/>
      <c r="AG232" s="172"/>
      <c r="AH232" s="172"/>
      <c r="AI232" s="172"/>
    </row>
    <row r="233" spans="10:35" s="137" customFormat="1" x14ac:dyDescent="0.25">
      <c r="J233" s="20"/>
      <c r="K233" s="168"/>
      <c r="L233" s="172"/>
      <c r="M233" s="172"/>
      <c r="N233" s="172"/>
      <c r="O233" s="172"/>
      <c r="P233" s="172"/>
      <c r="Q233" s="172"/>
      <c r="R233" s="172"/>
      <c r="S233" s="172"/>
      <c r="T233" s="172"/>
      <c r="U233" s="172"/>
      <c r="V233" s="172"/>
      <c r="W233" s="172"/>
      <c r="X233" s="172"/>
      <c r="Y233" s="172"/>
      <c r="Z233" s="172"/>
      <c r="AA233" s="172"/>
      <c r="AB233" s="172"/>
      <c r="AC233" s="172"/>
      <c r="AD233" s="172"/>
      <c r="AE233" s="172"/>
      <c r="AF233" s="172"/>
      <c r="AG233" s="172"/>
      <c r="AH233" s="172"/>
      <c r="AI233" s="172"/>
    </row>
    <row r="234" spans="10:35" s="137" customFormat="1" x14ac:dyDescent="0.25">
      <c r="J234" s="20"/>
      <c r="K234" s="168"/>
      <c r="L234" s="172"/>
      <c r="M234" s="172"/>
      <c r="N234" s="172"/>
      <c r="O234" s="172"/>
      <c r="P234" s="172"/>
      <c r="Q234" s="172"/>
      <c r="R234" s="172"/>
      <c r="S234" s="172"/>
      <c r="T234" s="172"/>
      <c r="U234" s="172"/>
      <c r="V234" s="172"/>
      <c r="W234" s="172"/>
      <c r="X234" s="172"/>
      <c r="Y234" s="172"/>
      <c r="Z234" s="172"/>
      <c r="AA234" s="172"/>
      <c r="AB234" s="172"/>
      <c r="AC234" s="172"/>
      <c r="AD234" s="172"/>
      <c r="AE234" s="172"/>
      <c r="AF234" s="172"/>
      <c r="AG234" s="172"/>
      <c r="AH234" s="172"/>
      <c r="AI234" s="172"/>
    </row>
    <row r="235" spans="10:35" s="137" customFormat="1" x14ac:dyDescent="0.25">
      <c r="J235" s="20"/>
      <c r="K235" s="168"/>
      <c r="L235" s="172"/>
      <c r="M235" s="172"/>
      <c r="N235" s="172"/>
      <c r="O235" s="172"/>
      <c r="P235" s="172"/>
      <c r="Q235" s="172"/>
      <c r="R235" s="172"/>
      <c r="S235" s="172"/>
      <c r="T235" s="172"/>
      <c r="U235" s="172"/>
      <c r="V235" s="172"/>
      <c r="W235" s="172"/>
      <c r="X235" s="172"/>
      <c r="Y235" s="172"/>
      <c r="Z235" s="172"/>
      <c r="AA235" s="172"/>
      <c r="AB235" s="172"/>
      <c r="AC235" s="172"/>
      <c r="AD235" s="172"/>
      <c r="AE235" s="172"/>
      <c r="AF235" s="172"/>
      <c r="AG235" s="172"/>
      <c r="AH235" s="172"/>
      <c r="AI235" s="172"/>
    </row>
    <row r="236" spans="10:35" s="137" customFormat="1" x14ac:dyDescent="0.25">
      <c r="J236" s="20"/>
      <c r="K236" s="168"/>
      <c r="L236" s="172"/>
      <c r="M236" s="172"/>
      <c r="N236" s="172"/>
      <c r="O236" s="172"/>
      <c r="P236" s="172"/>
      <c r="Q236" s="172"/>
      <c r="R236" s="172"/>
      <c r="S236" s="172"/>
      <c r="T236" s="172"/>
      <c r="U236" s="172"/>
      <c r="V236" s="172"/>
      <c r="W236" s="172"/>
      <c r="X236" s="172"/>
      <c r="Y236" s="172"/>
      <c r="Z236" s="172"/>
      <c r="AA236" s="172"/>
      <c r="AB236" s="172"/>
      <c r="AC236" s="172"/>
      <c r="AD236" s="172"/>
      <c r="AE236" s="172"/>
      <c r="AF236" s="172"/>
      <c r="AG236" s="172"/>
      <c r="AH236" s="172"/>
      <c r="AI236" s="172"/>
    </row>
    <row r="237" spans="10:35" s="137" customFormat="1" x14ac:dyDescent="0.25">
      <c r="J237" s="20"/>
      <c r="K237" s="168"/>
      <c r="L237" s="172"/>
      <c r="M237" s="172"/>
      <c r="N237" s="172"/>
      <c r="O237" s="172"/>
      <c r="P237" s="172"/>
      <c r="Q237" s="172"/>
      <c r="R237" s="172"/>
      <c r="S237" s="172"/>
      <c r="T237" s="172"/>
      <c r="U237" s="172"/>
      <c r="V237" s="172"/>
      <c r="W237" s="172"/>
      <c r="X237" s="172"/>
      <c r="Y237" s="172"/>
      <c r="Z237" s="172"/>
      <c r="AA237" s="172"/>
      <c r="AB237" s="172"/>
      <c r="AC237" s="172"/>
      <c r="AD237" s="172"/>
      <c r="AE237" s="172"/>
      <c r="AF237" s="172"/>
      <c r="AG237" s="172"/>
      <c r="AH237" s="172"/>
      <c r="AI237" s="172"/>
    </row>
    <row r="238" spans="10:35" s="137" customFormat="1" x14ac:dyDescent="0.25">
      <c r="J238" s="20"/>
      <c r="K238" s="168"/>
      <c r="L238" s="172"/>
      <c r="M238" s="172"/>
      <c r="N238" s="172"/>
      <c r="O238" s="172"/>
      <c r="P238" s="172"/>
      <c r="Q238" s="172"/>
      <c r="R238" s="172"/>
      <c r="S238" s="172"/>
      <c r="T238" s="172"/>
      <c r="U238" s="172"/>
      <c r="V238" s="172"/>
      <c r="W238" s="172"/>
      <c r="X238" s="172"/>
      <c r="Y238" s="172"/>
      <c r="Z238" s="172"/>
      <c r="AA238" s="172"/>
      <c r="AB238" s="172"/>
      <c r="AC238" s="172"/>
      <c r="AD238" s="172"/>
      <c r="AE238" s="172"/>
      <c r="AF238" s="172"/>
      <c r="AG238" s="172"/>
      <c r="AH238" s="172"/>
      <c r="AI238" s="172"/>
    </row>
    <row r="239" spans="10:35" s="137" customFormat="1" x14ac:dyDescent="0.25">
      <c r="J239" s="20"/>
      <c r="K239" s="168"/>
      <c r="L239" s="172"/>
      <c r="M239" s="172"/>
      <c r="N239" s="172"/>
      <c r="O239" s="172"/>
      <c r="P239" s="172"/>
      <c r="Q239" s="172"/>
      <c r="R239" s="172"/>
      <c r="S239" s="172"/>
      <c r="T239" s="172"/>
      <c r="U239" s="172"/>
      <c r="V239" s="172"/>
      <c r="W239" s="172"/>
      <c r="X239" s="172"/>
      <c r="Y239" s="172"/>
      <c r="Z239" s="172"/>
      <c r="AA239" s="172"/>
      <c r="AB239" s="172"/>
      <c r="AC239" s="172"/>
      <c r="AD239" s="172"/>
      <c r="AE239" s="172"/>
      <c r="AF239" s="172"/>
      <c r="AG239" s="172"/>
      <c r="AH239" s="172"/>
      <c r="AI239" s="172"/>
    </row>
    <row r="240" spans="10:35" s="137" customFormat="1" x14ac:dyDescent="0.25">
      <c r="J240" s="20"/>
      <c r="K240" s="168"/>
      <c r="L240" s="172"/>
      <c r="M240" s="172"/>
      <c r="N240" s="172"/>
      <c r="O240" s="172"/>
      <c r="P240" s="172"/>
      <c r="Q240" s="172"/>
      <c r="R240" s="172"/>
      <c r="S240" s="172"/>
      <c r="T240" s="172"/>
      <c r="U240" s="172"/>
      <c r="V240" s="172"/>
      <c r="W240" s="172"/>
      <c r="X240" s="172"/>
      <c r="Y240" s="172"/>
      <c r="Z240" s="172"/>
      <c r="AA240" s="172"/>
      <c r="AB240" s="172"/>
      <c r="AC240" s="172"/>
      <c r="AD240" s="172"/>
      <c r="AE240" s="172"/>
      <c r="AF240" s="172"/>
      <c r="AG240" s="172"/>
      <c r="AH240" s="172"/>
      <c r="AI240" s="172"/>
    </row>
    <row r="241" spans="10:35" s="137" customFormat="1" x14ac:dyDescent="0.25">
      <c r="J241" s="20"/>
      <c r="K241" s="168"/>
      <c r="L241" s="172"/>
      <c r="M241" s="172"/>
      <c r="N241" s="172"/>
      <c r="O241" s="172"/>
      <c r="P241" s="172"/>
      <c r="Q241" s="172"/>
      <c r="R241" s="172"/>
      <c r="S241" s="172"/>
      <c r="T241" s="172"/>
      <c r="U241" s="172"/>
      <c r="V241" s="172"/>
      <c r="W241" s="172"/>
      <c r="X241" s="172"/>
      <c r="Y241" s="172"/>
      <c r="Z241" s="172"/>
      <c r="AA241" s="172"/>
      <c r="AB241" s="172"/>
      <c r="AC241" s="172"/>
      <c r="AD241" s="172"/>
      <c r="AE241" s="172"/>
      <c r="AF241" s="172"/>
      <c r="AG241" s="172"/>
      <c r="AH241" s="172"/>
      <c r="AI241" s="172"/>
    </row>
    <row r="242" spans="10:35" s="137" customFormat="1" x14ac:dyDescent="0.25">
      <c r="J242" s="20"/>
      <c r="K242" s="168"/>
      <c r="L242" s="172"/>
      <c r="M242" s="172"/>
      <c r="N242" s="172"/>
      <c r="O242" s="172"/>
      <c r="P242" s="172"/>
      <c r="Q242" s="172"/>
      <c r="R242" s="172"/>
      <c r="S242" s="172"/>
      <c r="T242" s="172"/>
      <c r="U242" s="172"/>
      <c r="V242" s="172"/>
      <c r="W242" s="172"/>
      <c r="X242" s="172"/>
      <c r="Y242" s="172"/>
      <c r="Z242" s="172"/>
      <c r="AA242" s="172"/>
      <c r="AB242" s="172"/>
      <c r="AC242" s="172"/>
      <c r="AD242" s="172"/>
      <c r="AE242" s="172"/>
      <c r="AF242" s="172"/>
      <c r="AG242" s="172"/>
      <c r="AH242" s="172"/>
      <c r="AI242" s="172"/>
    </row>
    <row r="243" spans="10:35" s="137" customFormat="1" x14ac:dyDescent="0.25">
      <c r="J243" s="20"/>
      <c r="K243" s="168"/>
      <c r="L243" s="172"/>
      <c r="M243" s="172"/>
      <c r="N243" s="172"/>
      <c r="O243" s="172"/>
      <c r="P243" s="172"/>
      <c r="Q243" s="172"/>
      <c r="R243" s="172"/>
      <c r="S243" s="172"/>
      <c r="T243" s="172"/>
      <c r="U243" s="172"/>
      <c r="V243" s="172"/>
      <c r="W243" s="172"/>
      <c r="X243" s="172"/>
      <c r="Y243" s="172"/>
      <c r="Z243" s="172"/>
      <c r="AA243" s="172"/>
      <c r="AB243" s="172"/>
      <c r="AC243" s="172"/>
      <c r="AD243" s="172"/>
      <c r="AE243" s="172"/>
      <c r="AF243" s="172"/>
      <c r="AG243" s="172"/>
      <c r="AH243" s="172"/>
      <c r="AI243" s="172"/>
    </row>
    <row r="244" spans="10:35" s="137" customFormat="1" x14ac:dyDescent="0.25">
      <c r="J244" s="20"/>
      <c r="K244" s="168"/>
      <c r="L244" s="172"/>
      <c r="M244" s="172"/>
      <c r="N244" s="172"/>
      <c r="O244" s="172"/>
      <c r="P244" s="172"/>
      <c r="Q244" s="172"/>
      <c r="R244" s="172"/>
      <c r="S244" s="172"/>
      <c r="T244" s="172"/>
      <c r="U244" s="172"/>
      <c r="V244" s="172"/>
      <c r="W244" s="172"/>
      <c r="X244" s="172"/>
      <c r="Y244" s="172"/>
      <c r="Z244" s="172"/>
      <c r="AA244" s="172"/>
      <c r="AB244" s="172"/>
      <c r="AC244" s="172"/>
      <c r="AD244" s="172"/>
      <c r="AE244" s="172"/>
      <c r="AF244" s="172"/>
      <c r="AG244" s="172"/>
      <c r="AH244" s="172"/>
      <c r="AI244" s="172"/>
    </row>
    <row r="245" spans="10:35" s="137" customFormat="1" x14ac:dyDescent="0.25">
      <c r="J245" s="20"/>
      <c r="K245" s="168"/>
      <c r="L245" s="172"/>
      <c r="M245" s="172"/>
      <c r="N245" s="172"/>
      <c r="O245" s="172"/>
      <c r="P245" s="172"/>
      <c r="Q245" s="172"/>
      <c r="R245" s="172"/>
      <c r="S245" s="172"/>
      <c r="T245" s="172"/>
      <c r="U245" s="172"/>
      <c r="V245" s="172"/>
      <c r="W245" s="172"/>
      <c r="X245" s="172"/>
      <c r="Y245" s="172"/>
      <c r="Z245" s="172"/>
      <c r="AA245" s="172"/>
      <c r="AB245" s="172"/>
      <c r="AC245" s="172"/>
      <c r="AD245" s="172"/>
      <c r="AE245" s="172"/>
      <c r="AF245" s="172"/>
      <c r="AG245" s="172"/>
      <c r="AH245" s="172"/>
      <c r="AI245" s="172"/>
    </row>
    <row r="246" spans="10:35" s="137" customFormat="1" x14ac:dyDescent="0.25">
      <c r="J246" s="20"/>
      <c r="K246" s="168"/>
      <c r="L246" s="172"/>
      <c r="M246" s="172"/>
      <c r="N246" s="172"/>
      <c r="O246" s="172"/>
      <c r="P246" s="172"/>
      <c r="Q246" s="172"/>
      <c r="R246" s="172"/>
      <c r="S246" s="172"/>
      <c r="T246" s="172"/>
      <c r="U246" s="172"/>
      <c r="V246" s="172"/>
      <c r="W246" s="172"/>
      <c r="X246" s="172"/>
      <c r="Y246" s="172"/>
      <c r="Z246" s="172"/>
      <c r="AA246" s="172"/>
      <c r="AB246" s="172"/>
      <c r="AC246" s="172"/>
      <c r="AD246" s="172"/>
      <c r="AE246" s="172"/>
      <c r="AF246" s="172"/>
      <c r="AG246" s="172"/>
      <c r="AH246" s="172"/>
      <c r="AI246" s="172"/>
    </row>
    <row r="247" spans="10:35" s="137" customFormat="1" x14ac:dyDescent="0.25">
      <c r="J247" s="20"/>
      <c r="K247" s="168"/>
      <c r="L247" s="172"/>
      <c r="M247" s="172"/>
      <c r="N247" s="172"/>
      <c r="O247" s="172"/>
      <c r="P247" s="172"/>
      <c r="Q247" s="172"/>
      <c r="R247" s="172"/>
      <c r="S247" s="172"/>
      <c r="T247" s="172"/>
      <c r="U247" s="172"/>
      <c r="V247" s="172"/>
      <c r="W247" s="172"/>
      <c r="X247" s="172"/>
      <c r="Y247" s="172"/>
      <c r="Z247" s="172"/>
      <c r="AA247" s="172"/>
      <c r="AB247" s="172"/>
      <c r="AC247" s="172"/>
      <c r="AD247" s="172"/>
      <c r="AE247" s="172"/>
      <c r="AF247" s="172"/>
      <c r="AG247" s="172"/>
      <c r="AH247" s="172"/>
      <c r="AI247" s="172"/>
    </row>
    <row r="248" spans="10:35" s="137" customFormat="1" x14ac:dyDescent="0.25">
      <c r="J248" s="20"/>
      <c r="K248" s="168"/>
      <c r="L248" s="172"/>
      <c r="M248" s="172"/>
      <c r="N248" s="172"/>
      <c r="O248" s="172"/>
      <c r="P248" s="172"/>
      <c r="Q248" s="172"/>
      <c r="R248" s="172"/>
      <c r="S248" s="172"/>
      <c r="T248" s="172"/>
      <c r="U248" s="172"/>
      <c r="V248" s="172"/>
      <c r="W248" s="172"/>
      <c r="X248" s="172"/>
      <c r="Y248" s="172"/>
      <c r="Z248" s="172"/>
      <c r="AA248" s="172"/>
      <c r="AB248" s="172"/>
      <c r="AC248" s="172"/>
      <c r="AD248" s="172"/>
      <c r="AE248" s="172"/>
      <c r="AF248" s="172"/>
      <c r="AG248" s="172"/>
      <c r="AH248" s="172"/>
      <c r="AI248" s="172"/>
    </row>
    <row r="249" spans="10:35" s="137" customFormat="1" x14ac:dyDescent="0.25">
      <c r="J249" s="20"/>
      <c r="K249" s="168"/>
      <c r="L249" s="172"/>
      <c r="M249" s="172"/>
      <c r="N249" s="172"/>
      <c r="O249" s="172"/>
      <c r="P249" s="172"/>
      <c r="Q249" s="172"/>
      <c r="R249" s="172"/>
      <c r="S249" s="172"/>
      <c r="T249" s="172"/>
      <c r="U249" s="172"/>
      <c r="V249" s="172"/>
      <c r="W249" s="172"/>
      <c r="X249" s="172"/>
      <c r="Y249" s="172"/>
      <c r="Z249" s="172"/>
      <c r="AA249" s="172"/>
      <c r="AB249" s="172"/>
      <c r="AC249" s="172"/>
      <c r="AD249" s="172"/>
      <c r="AE249" s="172"/>
      <c r="AF249" s="172"/>
      <c r="AG249" s="172"/>
      <c r="AH249" s="172"/>
      <c r="AI249" s="172"/>
    </row>
    <row r="250" spans="10:35" s="137" customFormat="1" x14ac:dyDescent="0.25">
      <c r="J250" s="20"/>
      <c r="K250" s="168"/>
      <c r="L250" s="172"/>
      <c r="M250" s="172"/>
      <c r="N250" s="172"/>
      <c r="O250" s="172"/>
      <c r="P250" s="172"/>
      <c r="Q250" s="172"/>
      <c r="R250" s="172"/>
      <c r="S250" s="172"/>
      <c r="T250" s="172"/>
      <c r="U250" s="172"/>
      <c r="V250" s="172"/>
      <c r="W250" s="172"/>
      <c r="X250" s="172"/>
      <c r="Y250" s="172"/>
      <c r="Z250" s="172"/>
      <c r="AA250" s="172"/>
      <c r="AB250" s="172"/>
      <c r="AC250" s="172"/>
      <c r="AD250" s="172"/>
      <c r="AE250" s="172"/>
      <c r="AF250" s="172"/>
      <c r="AG250" s="172"/>
      <c r="AH250" s="172"/>
      <c r="AI250" s="172"/>
    </row>
    <row r="251" spans="10:35" s="137" customFormat="1" x14ac:dyDescent="0.25">
      <c r="J251" s="20"/>
      <c r="K251" s="168"/>
      <c r="L251" s="172"/>
      <c r="M251" s="172"/>
      <c r="N251" s="172"/>
      <c r="O251" s="172"/>
      <c r="P251" s="172"/>
      <c r="Q251" s="172"/>
      <c r="R251" s="172"/>
      <c r="S251" s="172"/>
      <c r="T251" s="172"/>
      <c r="U251" s="172"/>
      <c r="V251" s="172"/>
      <c r="W251" s="172"/>
      <c r="X251" s="172"/>
      <c r="Y251" s="172"/>
      <c r="Z251" s="172"/>
      <c r="AA251" s="172"/>
      <c r="AB251" s="172"/>
      <c r="AC251" s="172"/>
      <c r="AD251" s="172"/>
      <c r="AE251" s="172"/>
      <c r="AF251" s="172"/>
      <c r="AG251" s="172"/>
      <c r="AH251" s="172"/>
      <c r="AI251" s="172"/>
    </row>
    <row r="252" spans="10:35" s="137" customFormat="1" x14ac:dyDescent="0.25">
      <c r="J252" s="20"/>
      <c r="K252" s="168"/>
      <c r="L252" s="172"/>
      <c r="M252" s="172"/>
      <c r="N252" s="172"/>
      <c r="O252" s="172"/>
      <c r="P252" s="172"/>
      <c r="Q252" s="172"/>
      <c r="R252" s="172"/>
      <c r="S252" s="172"/>
      <c r="T252" s="172"/>
      <c r="U252" s="172"/>
      <c r="V252" s="172"/>
      <c r="W252" s="172"/>
      <c r="X252" s="172"/>
      <c r="Y252" s="172"/>
      <c r="Z252" s="172"/>
      <c r="AA252" s="172"/>
      <c r="AB252" s="172"/>
      <c r="AC252" s="172"/>
      <c r="AD252" s="172"/>
      <c r="AE252" s="172"/>
      <c r="AF252" s="172"/>
      <c r="AG252" s="172"/>
      <c r="AH252" s="172"/>
      <c r="AI252" s="172"/>
    </row>
    <row r="253" spans="10:35" s="137" customFormat="1" x14ac:dyDescent="0.25">
      <c r="J253" s="20"/>
      <c r="K253" s="168"/>
      <c r="L253" s="172"/>
      <c r="M253" s="172"/>
      <c r="N253" s="172"/>
      <c r="O253" s="172"/>
      <c r="P253" s="172"/>
      <c r="Q253" s="172"/>
      <c r="R253" s="172"/>
      <c r="S253" s="172"/>
      <c r="T253" s="172"/>
      <c r="U253" s="172"/>
      <c r="V253" s="172"/>
      <c r="W253" s="172"/>
      <c r="X253" s="172"/>
      <c r="Y253" s="172"/>
      <c r="Z253" s="172"/>
      <c r="AA253" s="172"/>
      <c r="AB253" s="172"/>
      <c r="AC253" s="172"/>
      <c r="AD253" s="172"/>
      <c r="AE253" s="172"/>
      <c r="AF253" s="172"/>
      <c r="AG253" s="172"/>
      <c r="AH253" s="172"/>
      <c r="AI253" s="172"/>
    </row>
    <row r="254" spans="10:35" s="137" customFormat="1" x14ac:dyDescent="0.25">
      <c r="J254" s="20"/>
      <c r="K254" s="168"/>
      <c r="L254" s="172"/>
      <c r="M254" s="172"/>
      <c r="N254" s="172"/>
      <c r="O254" s="172"/>
      <c r="P254" s="172"/>
      <c r="Q254" s="172"/>
      <c r="R254" s="172"/>
      <c r="S254" s="172"/>
      <c r="T254" s="172"/>
      <c r="U254" s="172"/>
      <c r="V254" s="172"/>
      <c r="W254" s="172"/>
      <c r="X254" s="172"/>
      <c r="Y254" s="172"/>
      <c r="Z254" s="172"/>
      <c r="AA254" s="172"/>
      <c r="AB254" s="172"/>
      <c r="AC254" s="172"/>
      <c r="AD254" s="172"/>
      <c r="AE254" s="172"/>
      <c r="AF254" s="172"/>
      <c r="AG254" s="172"/>
      <c r="AH254" s="172"/>
      <c r="AI254" s="172"/>
    </row>
    <row r="255" spans="10:35" s="137" customFormat="1" x14ac:dyDescent="0.25">
      <c r="J255" s="20"/>
      <c r="K255" s="168"/>
      <c r="L255" s="172"/>
      <c r="M255" s="172"/>
      <c r="N255" s="172"/>
      <c r="O255" s="172"/>
      <c r="P255" s="172"/>
      <c r="Q255" s="172"/>
      <c r="R255" s="172"/>
      <c r="S255" s="172"/>
      <c r="T255" s="172"/>
      <c r="U255" s="172"/>
      <c r="V255" s="172"/>
      <c r="W255" s="172"/>
      <c r="X255" s="172"/>
      <c r="Y255" s="172"/>
      <c r="Z255" s="172"/>
      <c r="AA255" s="172"/>
      <c r="AB255" s="172"/>
      <c r="AC255" s="172"/>
      <c r="AD255" s="172"/>
      <c r="AE255" s="172"/>
      <c r="AF255" s="172"/>
      <c r="AG255" s="172"/>
      <c r="AH255" s="172"/>
      <c r="AI255" s="172"/>
    </row>
    <row r="256" spans="10:35" s="137" customFormat="1" x14ac:dyDescent="0.25">
      <c r="J256" s="20"/>
      <c r="K256" s="168"/>
      <c r="L256" s="172"/>
      <c r="M256" s="172"/>
      <c r="N256" s="172"/>
      <c r="O256" s="172"/>
      <c r="P256" s="172"/>
      <c r="Q256" s="172"/>
      <c r="R256" s="172"/>
      <c r="S256" s="172"/>
      <c r="T256" s="172"/>
      <c r="U256" s="172"/>
      <c r="V256" s="172"/>
      <c r="W256" s="172"/>
      <c r="X256" s="172"/>
      <c r="Y256" s="172"/>
      <c r="Z256" s="172"/>
      <c r="AA256" s="172"/>
      <c r="AB256" s="172"/>
      <c r="AC256" s="172"/>
      <c r="AD256" s="172"/>
      <c r="AE256" s="172"/>
      <c r="AF256" s="172"/>
      <c r="AG256" s="172"/>
      <c r="AH256" s="172"/>
      <c r="AI256" s="172"/>
    </row>
    <row r="257" spans="10:35" s="137" customFormat="1" x14ac:dyDescent="0.25">
      <c r="J257" s="20"/>
      <c r="K257" s="168"/>
      <c r="L257" s="172"/>
      <c r="M257" s="172"/>
      <c r="N257" s="172"/>
      <c r="O257" s="172"/>
      <c r="P257" s="172"/>
      <c r="Q257" s="172"/>
      <c r="R257" s="172"/>
      <c r="S257" s="172"/>
      <c r="T257" s="172"/>
      <c r="U257" s="172"/>
      <c r="V257" s="172"/>
      <c r="W257" s="172"/>
      <c r="X257" s="172"/>
      <c r="Y257" s="172"/>
      <c r="Z257" s="172"/>
      <c r="AA257" s="172"/>
      <c r="AB257" s="172"/>
      <c r="AC257" s="172"/>
      <c r="AD257" s="172"/>
      <c r="AE257" s="172"/>
      <c r="AF257" s="172"/>
      <c r="AG257" s="172"/>
      <c r="AH257" s="172"/>
      <c r="AI257" s="172"/>
    </row>
    <row r="258" spans="10:35" s="137" customFormat="1" x14ac:dyDescent="0.25">
      <c r="J258" s="20"/>
      <c r="K258" s="168"/>
      <c r="L258" s="172"/>
      <c r="M258" s="172"/>
      <c r="N258" s="172"/>
      <c r="O258" s="172"/>
      <c r="P258" s="172"/>
      <c r="Q258" s="172"/>
      <c r="R258" s="172"/>
      <c r="S258" s="172"/>
      <c r="T258" s="172"/>
      <c r="U258" s="172"/>
      <c r="V258" s="172"/>
      <c r="W258" s="172"/>
      <c r="X258" s="172"/>
      <c r="Y258" s="172"/>
      <c r="Z258" s="172"/>
      <c r="AA258" s="172"/>
      <c r="AB258" s="172"/>
      <c r="AC258" s="172"/>
      <c r="AD258" s="172"/>
      <c r="AE258" s="172"/>
      <c r="AF258" s="172"/>
      <c r="AG258" s="172"/>
      <c r="AH258" s="172"/>
      <c r="AI258" s="172"/>
    </row>
    <row r="259" spans="10:35" s="137" customFormat="1" x14ac:dyDescent="0.25">
      <c r="J259" s="20"/>
      <c r="K259" s="168"/>
      <c r="L259" s="172"/>
      <c r="M259" s="172"/>
      <c r="N259" s="172"/>
      <c r="O259" s="172"/>
      <c r="P259" s="172"/>
      <c r="Q259" s="172"/>
      <c r="R259" s="172"/>
      <c r="S259" s="172"/>
      <c r="T259" s="172"/>
      <c r="U259" s="172"/>
      <c r="V259" s="172"/>
      <c r="W259" s="172"/>
      <c r="X259" s="172"/>
      <c r="Y259" s="172"/>
      <c r="Z259" s="172"/>
      <c r="AA259" s="172"/>
      <c r="AB259" s="172"/>
      <c r="AC259" s="172"/>
      <c r="AD259" s="172"/>
      <c r="AE259" s="172"/>
      <c r="AF259" s="172"/>
      <c r="AG259" s="172"/>
      <c r="AH259" s="172"/>
      <c r="AI259" s="172"/>
    </row>
    <row r="260" spans="10:35" s="137" customFormat="1" x14ac:dyDescent="0.25">
      <c r="J260" s="20"/>
      <c r="K260" s="168"/>
      <c r="L260" s="172"/>
      <c r="M260" s="172"/>
      <c r="N260" s="172"/>
      <c r="O260" s="172"/>
      <c r="P260" s="172"/>
      <c r="Q260" s="172"/>
      <c r="R260" s="172"/>
      <c r="S260" s="172"/>
      <c r="T260" s="172"/>
      <c r="U260" s="172"/>
      <c r="V260" s="172"/>
      <c r="W260" s="172"/>
      <c r="X260" s="172"/>
      <c r="Y260" s="172"/>
      <c r="Z260" s="172"/>
      <c r="AA260" s="172"/>
      <c r="AB260" s="172"/>
      <c r="AC260" s="172"/>
      <c r="AD260" s="172"/>
      <c r="AE260" s="172"/>
      <c r="AF260" s="172"/>
      <c r="AG260" s="172"/>
      <c r="AH260" s="172"/>
      <c r="AI260" s="172"/>
    </row>
    <row r="261" spans="10:35" s="137" customFormat="1" x14ac:dyDescent="0.25">
      <c r="J261" s="20"/>
      <c r="K261" s="168"/>
      <c r="L261" s="172"/>
      <c r="M261" s="172"/>
      <c r="N261" s="172"/>
      <c r="O261" s="172"/>
      <c r="P261" s="172"/>
      <c r="Q261" s="172"/>
      <c r="R261" s="172"/>
      <c r="S261" s="172"/>
      <c r="T261" s="172"/>
      <c r="U261" s="172"/>
      <c r="V261" s="172"/>
      <c r="W261" s="172"/>
      <c r="X261" s="172"/>
      <c r="Y261" s="172"/>
      <c r="Z261" s="172"/>
      <c r="AA261" s="172"/>
      <c r="AB261" s="172"/>
      <c r="AC261" s="172"/>
      <c r="AD261" s="172"/>
      <c r="AE261" s="172"/>
      <c r="AF261" s="172"/>
      <c r="AG261" s="172"/>
      <c r="AH261" s="172"/>
      <c r="AI261" s="172"/>
    </row>
    <row r="262" spans="10:35" s="137" customFormat="1" x14ac:dyDescent="0.25">
      <c r="J262" s="20"/>
      <c r="K262" s="168"/>
      <c r="L262" s="172"/>
      <c r="M262" s="172"/>
      <c r="N262" s="172"/>
      <c r="O262" s="172"/>
      <c r="P262" s="172"/>
      <c r="Q262" s="172"/>
      <c r="R262" s="172"/>
      <c r="S262" s="172"/>
      <c r="T262" s="172"/>
      <c r="U262" s="172"/>
      <c r="V262" s="172"/>
      <c r="W262" s="172"/>
      <c r="X262" s="172"/>
      <c r="Y262" s="172"/>
      <c r="Z262" s="172"/>
      <c r="AA262" s="172"/>
      <c r="AB262" s="172"/>
      <c r="AC262" s="172"/>
      <c r="AD262" s="172"/>
      <c r="AE262" s="172"/>
      <c r="AF262" s="172"/>
      <c r="AG262" s="172"/>
      <c r="AH262" s="172"/>
      <c r="AI262" s="172"/>
    </row>
    <row r="263" spans="10:35" s="137" customFormat="1" x14ac:dyDescent="0.25">
      <c r="J263" s="20"/>
      <c r="K263" s="168"/>
      <c r="L263" s="172"/>
      <c r="M263" s="172"/>
      <c r="N263" s="172"/>
      <c r="O263" s="172"/>
      <c r="P263" s="172"/>
      <c r="Q263" s="172"/>
      <c r="R263" s="172"/>
      <c r="S263" s="172"/>
      <c r="T263" s="172"/>
      <c r="U263" s="172"/>
      <c r="V263" s="172"/>
      <c r="W263" s="172"/>
      <c r="X263" s="172"/>
      <c r="Y263" s="172"/>
      <c r="Z263" s="172"/>
      <c r="AA263" s="172"/>
      <c r="AB263" s="172"/>
      <c r="AC263" s="172"/>
      <c r="AD263" s="172"/>
      <c r="AE263" s="172"/>
      <c r="AF263" s="172"/>
      <c r="AG263" s="172"/>
      <c r="AH263" s="172"/>
      <c r="AI263" s="172"/>
    </row>
    <row r="264" spans="10:35" s="137" customFormat="1" x14ac:dyDescent="0.25">
      <c r="J264" s="20"/>
      <c r="K264" s="168"/>
      <c r="L264" s="172"/>
      <c r="M264" s="172"/>
      <c r="N264" s="172"/>
      <c r="O264" s="172"/>
      <c r="P264" s="172"/>
      <c r="Q264" s="172"/>
      <c r="R264" s="172"/>
      <c r="S264" s="172"/>
      <c r="T264" s="172"/>
      <c r="U264" s="172"/>
      <c r="V264" s="172"/>
      <c r="W264" s="172"/>
      <c r="X264" s="172"/>
      <c r="Y264" s="172"/>
      <c r="Z264" s="172"/>
      <c r="AA264" s="172"/>
      <c r="AB264" s="172"/>
      <c r="AC264" s="172"/>
      <c r="AD264" s="172"/>
      <c r="AE264" s="172"/>
      <c r="AF264" s="172"/>
      <c r="AG264" s="172"/>
      <c r="AH264" s="172"/>
      <c r="AI264" s="172"/>
    </row>
    <row r="265" spans="10:35" s="137" customFormat="1" x14ac:dyDescent="0.25">
      <c r="J265" s="20"/>
      <c r="K265" s="168"/>
      <c r="L265" s="172"/>
      <c r="M265" s="172"/>
      <c r="N265" s="172"/>
      <c r="O265" s="172"/>
      <c r="P265" s="172"/>
      <c r="Q265" s="172"/>
      <c r="R265" s="172"/>
      <c r="S265" s="172"/>
      <c r="T265" s="172"/>
      <c r="U265" s="172"/>
      <c r="V265" s="172"/>
      <c r="W265" s="172"/>
      <c r="X265" s="172"/>
      <c r="Y265" s="172"/>
      <c r="Z265" s="172"/>
      <c r="AA265" s="172"/>
      <c r="AB265" s="172"/>
      <c r="AC265" s="172"/>
      <c r="AD265" s="172"/>
      <c r="AE265" s="172"/>
      <c r="AF265" s="172"/>
      <c r="AG265" s="172"/>
      <c r="AH265" s="172"/>
      <c r="AI265" s="172"/>
    </row>
    <row r="266" spans="10:35" s="137" customFormat="1" x14ac:dyDescent="0.25">
      <c r="J266" s="20"/>
      <c r="K266" s="168"/>
      <c r="L266" s="172"/>
      <c r="M266" s="172"/>
      <c r="N266" s="172"/>
      <c r="O266" s="172"/>
      <c r="P266" s="172"/>
      <c r="Q266" s="172"/>
      <c r="R266" s="172"/>
      <c r="S266" s="172"/>
      <c r="T266" s="172"/>
      <c r="U266" s="172"/>
      <c r="V266" s="172"/>
      <c r="W266" s="172"/>
      <c r="X266" s="172"/>
      <c r="Y266" s="172"/>
      <c r="Z266" s="172"/>
      <c r="AA266" s="172"/>
      <c r="AB266" s="172"/>
      <c r="AC266" s="172"/>
      <c r="AD266" s="172"/>
      <c r="AE266" s="172"/>
      <c r="AF266" s="172"/>
      <c r="AG266" s="172"/>
      <c r="AH266" s="172"/>
      <c r="AI266" s="172"/>
    </row>
    <row r="267" spans="10:35" s="137" customFormat="1" x14ac:dyDescent="0.25">
      <c r="J267" s="20"/>
      <c r="K267" s="168"/>
      <c r="L267" s="172"/>
      <c r="M267" s="172"/>
      <c r="N267" s="172"/>
      <c r="O267" s="172"/>
      <c r="P267" s="172"/>
      <c r="Q267" s="172"/>
      <c r="R267" s="172"/>
      <c r="S267" s="172"/>
      <c r="T267" s="172"/>
      <c r="U267" s="172"/>
      <c r="V267" s="172"/>
      <c r="W267" s="172"/>
      <c r="X267" s="172"/>
      <c r="Y267" s="172"/>
      <c r="Z267" s="172"/>
      <c r="AA267" s="172"/>
      <c r="AB267" s="172"/>
      <c r="AC267" s="172"/>
      <c r="AD267" s="172"/>
      <c r="AE267" s="172"/>
      <c r="AF267" s="172"/>
      <c r="AG267" s="172"/>
      <c r="AH267" s="172"/>
      <c r="AI267" s="172"/>
    </row>
    <row r="268" spans="10:35" s="137" customFormat="1" x14ac:dyDescent="0.25">
      <c r="J268" s="20"/>
      <c r="K268" s="168"/>
      <c r="L268" s="172"/>
      <c r="M268" s="172"/>
      <c r="N268" s="172"/>
      <c r="O268" s="172"/>
      <c r="P268" s="172"/>
      <c r="Q268" s="172"/>
      <c r="R268" s="172"/>
      <c r="S268" s="172"/>
      <c r="T268" s="172"/>
      <c r="U268" s="172"/>
      <c r="V268" s="172"/>
      <c r="W268" s="172"/>
      <c r="X268" s="172"/>
      <c r="Y268" s="172"/>
      <c r="Z268" s="172"/>
      <c r="AA268" s="172"/>
      <c r="AB268" s="172"/>
      <c r="AC268" s="172"/>
      <c r="AD268" s="172"/>
      <c r="AE268" s="172"/>
      <c r="AF268" s="172"/>
      <c r="AG268" s="172"/>
      <c r="AH268" s="172"/>
      <c r="AI268" s="172"/>
    </row>
    <row r="269" spans="10:35" s="137" customFormat="1" x14ac:dyDescent="0.25">
      <c r="J269" s="20"/>
      <c r="K269" s="168"/>
      <c r="L269" s="172"/>
      <c r="M269" s="172"/>
      <c r="N269" s="172"/>
      <c r="O269" s="172"/>
      <c r="P269" s="172"/>
      <c r="Q269" s="172"/>
      <c r="R269" s="172"/>
      <c r="S269" s="172"/>
      <c r="T269" s="172"/>
      <c r="U269" s="172"/>
      <c r="V269" s="172"/>
      <c r="W269" s="172"/>
      <c r="X269" s="172"/>
      <c r="Y269" s="172"/>
      <c r="Z269" s="172"/>
      <c r="AA269" s="172"/>
      <c r="AB269" s="172"/>
      <c r="AC269" s="172"/>
      <c r="AD269" s="172"/>
      <c r="AE269" s="172"/>
      <c r="AF269" s="172"/>
      <c r="AG269" s="172"/>
      <c r="AH269" s="172"/>
      <c r="AI269" s="172"/>
    </row>
    <row r="270" spans="10:35" s="137" customFormat="1" x14ac:dyDescent="0.25">
      <c r="J270" s="20"/>
      <c r="K270" s="168"/>
      <c r="L270" s="172"/>
      <c r="M270" s="172"/>
      <c r="N270" s="172"/>
      <c r="O270" s="172"/>
      <c r="P270" s="172"/>
      <c r="Q270" s="172"/>
      <c r="R270" s="172"/>
      <c r="S270" s="172"/>
      <c r="T270" s="172"/>
      <c r="U270" s="172"/>
      <c r="V270" s="172"/>
      <c r="W270" s="172"/>
      <c r="X270" s="172"/>
      <c r="Y270" s="172"/>
      <c r="Z270" s="172"/>
      <c r="AA270" s="172"/>
      <c r="AB270" s="172"/>
      <c r="AC270" s="172"/>
      <c r="AD270" s="172"/>
      <c r="AE270" s="172"/>
      <c r="AF270" s="172"/>
      <c r="AG270" s="172"/>
      <c r="AH270" s="172"/>
      <c r="AI270" s="172"/>
    </row>
    <row r="271" spans="10:35" s="137" customFormat="1" x14ac:dyDescent="0.25">
      <c r="J271" s="20"/>
      <c r="K271" s="168"/>
      <c r="L271" s="172"/>
      <c r="M271" s="172"/>
      <c r="N271" s="172"/>
      <c r="O271" s="172"/>
      <c r="P271" s="172"/>
      <c r="Q271" s="172"/>
      <c r="R271" s="172"/>
      <c r="S271" s="172"/>
      <c r="T271" s="172"/>
      <c r="U271" s="172"/>
      <c r="V271" s="172"/>
      <c r="W271" s="172"/>
      <c r="X271" s="172"/>
      <c r="Y271" s="172"/>
      <c r="Z271" s="172"/>
      <c r="AA271" s="172"/>
      <c r="AB271" s="172"/>
      <c r="AC271" s="172"/>
      <c r="AD271" s="172"/>
      <c r="AE271" s="172"/>
      <c r="AF271" s="172"/>
      <c r="AG271" s="172"/>
      <c r="AH271" s="172"/>
      <c r="AI271" s="172"/>
    </row>
    <row r="272" spans="10:35" s="137" customFormat="1" x14ac:dyDescent="0.25">
      <c r="J272" s="20"/>
      <c r="K272" s="168"/>
      <c r="L272" s="172"/>
      <c r="M272" s="172"/>
      <c r="N272" s="172"/>
      <c r="O272" s="172"/>
      <c r="P272" s="172"/>
      <c r="Q272" s="172"/>
      <c r="R272" s="172"/>
      <c r="S272" s="172"/>
      <c r="T272" s="172"/>
      <c r="U272" s="172"/>
      <c r="V272" s="172"/>
      <c r="W272" s="172"/>
      <c r="X272" s="172"/>
      <c r="Y272" s="172"/>
      <c r="Z272" s="172"/>
      <c r="AA272" s="172"/>
      <c r="AB272" s="172"/>
      <c r="AC272" s="172"/>
      <c r="AD272" s="172"/>
      <c r="AE272" s="172"/>
      <c r="AF272" s="172"/>
      <c r="AG272" s="172"/>
      <c r="AH272" s="172"/>
      <c r="AI272" s="172"/>
    </row>
    <row r="273" spans="10:35" s="137" customFormat="1" x14ac:dyDescent="0.25">
      <c r="J273" s="20"/>
      <c r="K273" s="168"/>
      <c r="L273" s="172"/>
      <c r="M273" s="172"/>
      <c r="N273" s="172"/>
      <c r="O273" s="172"/>
      <c r="P273" s="172"/>
      <c r="Q273" s="172"/>
      <c r="R273" s="172"/>
      <c r="S273" s="172"/>
      <c r="T273" s="172"/>
      <c r="U273" s="172"/>
      <c r="V273" s="172"/>
      <c r="W273" s="172"/>
      <c r="X273" s="172"/>
      <c r="Y273" s="172"/>
      <c r="Z273" s="172"/>
      <c r="AA273" s="172"/>
      <c r="AB273" s="172"/>
      <c r="AC273" s="172"/>
      <c r="AD273" s="172"/>
      <c r="AE273" s="172"/>
      <c r="AF273" s="172"/>
      <c r="AG273" s="172"/>
      <c r="AH273" s="172"/>
      <c r="AI273" s="172"/>
    </row>
    <row r="274" spans="10:35" s="137" customFormat="1" x14ac:dyDescent="0.25">
      <c r="J274" s="20"/>
      <c r="K274" s="168"/>
      <c r="L274" s="172"/>
      <c r="M274" s="172"/>
      <c r="N274" s="172"/>
      <c r="O274" s="172"/>
      <c r="P274" s="172"/>
      <c r="Q274" s="172"/>
      <c r="R274" s="172"/>
      <c r="S274" s="172"/>
      <c r="T274" s="172"/>
      <c r="U274" s="172"/>
      <c r="V274" s="172"/>
      <c r="W274" s="172"/>
      <c r="X274" s="172"/>
      <c r="Y274" s="172"/>
      <c r="Z274" s="172"/>
      <c r="AA274" s="172"/>
      <c r="AB274" s="172"/>
      <c r="AC274" s="172"/>
      <c r="AD274" s="172"/>
      <c r="AE274" s="172"/>
      <c r="AF274" s="172"/>
      <c r="AG274" s="172"/>
      <c r="AH274" s="172"/>
      <c r="AI274" s="172"/>
    </row>
    <row r="275" spans="10:35" s="137" customFormat="1" x14ac:dyDescent="0.25">
      <c r="J275" s="20"/>
      <c r="K275" s="168"/>
      <c r="L275" s="172"/>
      <c r="M275" s="172"/>
      <c r="N275" s="172"/>
      <c r="O275" s="172"/>
      <c r="P275" s="172"/>
      <c r="Q275" s="172"/>
      <c r="R275" s="172"/>
      <c r="S275" s="172"/>
      <c r="T275" s="172"/>
      <c r="U275" s="172"/>
      <c r="V275" s="172"/>
      <c r="W275" s="172"/>
      <c r="X275" s="172"/>
      <c r="Y275" s="172"/>
      <c r="Z275" s="172"/>
      <c r="AA275" s="172"/>
      <c r="AB275" s="172"/>
      <c r="AC275" s="172"/>
      <c r="AD275" s="172"/>
      <c r="AE275" s="172"/>
      <c r="AF275" s="172"/>
      <c r="AG275" s="172"/>
      <c r="AH275" s="172"/>
      <c r="AI275" s="172"/>
    </row>
    <row r="276" spans="10:35" s="137" customFormat="1" x14ac:dyDescent="0.25">
      <c r="J276" s="20"/>
      <c r="K276" s="168"/>
      <c r="L276" s="172"/>
      <c r="M276" s="172"/>
      <c r="N276" s="172"/>
      <c r="O276" s="172"/>
      <c r="P276" s="172"/>
      <c r="Q276" s="172"/>
      <c r="R276" s="172"/>
      <c r="S276" s="172"/>
      <c r="T276" s="172"/>
      <c r="U276" s="172"/>
      <c r="V276" s="172"/>
      <c r="W276" s="172"/>
      <c r="X276" s="172"/>
      <c r="Y276" s="172"/>
      <c r="Z276" s="172"/>
      <c r="AA276" s="172"/>
      <c r="AB276" s="172"/>
      <c r="AC276" s="172"/>
      <c r="AD276" s="172"/>
      <c r="AE276" s="172"/>
      <c r="AF276" s="172"/>
      <c r="AG276" s="172"/>
      <c r="AH276" s="172"/>
      <c r="AI276" s="172"/>
    </row>
    <row r="277" spans="10:35" s="137" customFormat="1" x14ac:dyDescent="0.25">
      <c r="J277" s="20"/>
      <c r="K277" s="168"/>
      <c r="L277" s="172"/>
      <c r="M277" s="172"/>
      <c r="N277" s="172"/>
      <c r="O277" s="172"/>
      <c r="P277" s="172"/>
      <c r="Q277" s="172"/>
      <c r="R277" s="172"/>
      <c r="S277" s="172"/>
      <c r="T277" s="172"/>
      <c r="U277" s="172"/>
      <c r="V277" s="172"/>
      <c r="W277" s="172"/>
      <c r="X277" s="172"/>
      <c r="Y277" s="172"/>
      <c r="Z277" s="172"/>
      <c r="AA277" s="172"/>
      <c r="AB277" s="172"/>
      <c r="AC277" s="172"/>
      <c r="AD277" s="172"/>
      <c r="AE277" s="172"/>
      <c r="AF277" s="172"/>
      <c r="AG277" s="172"/>
      <c r="AH277" s="172"/>
      <c r="AI277" s="172"/>
    </row>
    <row r="278" spans="10:35" s="137" customFormat="1" x14ac:dyDescent="0.25">
      <c r="J278" s="20"/>
      <c r="K278" s="168"/>
      <c r="L278" s="172"/>
      <c r="M278" s="172"/>
      <c r="N278" s="172"/>
      <c r="O278" s="172"/>
      <c r="P278" s="172"/>
      <c r="Q278" s="172"/>
      <c r="R278" s="172"/>
      <c r="S278" s="172"/>
      <c r="T278" s="172"/>
      <c r="U278" s="172"/>
      <c r="V278" s="172"/>
      <c r="W278" s="172"/>
      <c r="X278" s="172"/>
      <c r="Y278" s="172"/>
      <c r="Z278" s="172"/>
      <c r="AA278" s="172"/>
      <c r="AB278" s="172"/>
      <c r="AC278" s="172"/>
      <c r="AD278" s="172"/>
      <c r="AE278" s="172"/>
      <c r="AF278" s="172"/>
      <c r="AG278" s="172"/>
      <c r="AH278" s="172"/>
      <c r="AI278" s="172"/>
    </row>
    <row r="279" spans="10:35" s="137" customFormat="1" x14ac:dyDescent="0.25">
      <c r="J279" s="20"/>
      <c r="K279" s="168"/>
      <c r="L279" s="172"/>
      <c r="M279" s="172"/>
      <c r="N279" s="172"/>
      <c r="O279" s="172"/>
      <c r="P279" s="172"/>
      <c r="Q279" s="172"/>
      <c r="R279" s="172"/>
      <c r="S279" s="172"/>
      <c r="T279" s="172"/>
      <c r="U279" s="172"/>
      <c r="V279" s="172"/>
      <c r="W279" s="172"/>
      <c r="X279" s="172"/>
      <c r="Y279" s="172"/>
      <c r="Z279" s="172"/>
      <c r="AA279" s="172"/>
      <c r="AB279" s="172"/>
      <c r="AC279" s="172"/>
      <c r="AD279" s="172"/>
      <c r="AE279" s="172"/>
      <c r="AF279" s="172"/>
      <c r="AG279" s="172"/>
      <c r="AH279" s="172"/>
      <c r="AI279" s="172"/>
    </row>
    <row r="280" spans="10:35" s="137" customFormat="1" x14ac:dyDescent="0.25">
      <c r="J280" s="20"/>
      <c r="K280" s="168"/>
      <c r="L280" s="172"/>
      <c r="M280" s="172"/>
      <c r="N280" s="172"/>
      <c r="O280" s="172"/>
      <c r="P280" s="172"/>
      <c r="Q280" s="172"/>
      <c r="R280" s="172"/>
      <c r="S280" s="172"/>
      <c r="T280" s="172"/>
      <c r="U280" s="172"/>
      <c r="V280" s="172"/>
      <c r="W280" s="172"/>
      <c r="X280" s="172"/>
      <c r="Y280" s="172"/>
      <c r="Z280" s="172"/>
      <c r="AA280" s="172"/>
      <c r="AB280" s="172"/>
      <c r="AC280" s="172"/>
      <c r="AD280" s="172"/>
      <c r="AE280" s="172"/>
      <c r="AF280" s="172"/>
      <c r="AG280" s="172"/>
      <c r="AH280" s="172"/>
      <c r="AI280" s="172"/>
    </row>
    <row r="281" spans="10:35" s="137" customFormat="1" x14ac:dyDescent="0.25">
      <c r="J281" s="20"/>
      <c r="K281" s="168"/>
      <c r="L281" s="172"/>
      <c r="M281" s="172"/>
      <c r="N281" s="172"/>
      <c r="O281" s="172"/>
      <c r="P281" s="172"/>
      <c r="Q281" s="172"/>
      <c r="R281" s="172"/>
      <c r="S281" s="172"/>
      <c r="T281" s="172"/>
      <c r="U281" s="172"/>
      <c r="V281" s="172"/>
      <c r="W281" s="172"/>
      <c r="X281" s="172"/>
      <c r="Y281" s="172"/>
      <c r="Z281" s="172"/>
      <c r="AA281" s="172"/>
      <c r="AB281" s="172"/>
      <c r="AC281" s="172"/>
      <c r="AD281" s="172"/>
      <c r="AE281" s="172"/>
      <c r="AF281" s="172"/>
      <c r="AG281" s="172"/>
      <c r="AH281" s="172"/>
      <c r="AI281" s="172"/>
    </row>
    <row r="282" spans="10:35" s="137" customFormat="1" x14ac:dyDescent="0.25">
      <c r="J282" s="20"/>
      <c r="K282" s="168"/>
      <c r="L282" s="172"/>
      <c r="M282" s="172"/>
      <c r="N282" s="172"/>
      <c r="O282" s="172"/>
      <c r="P282" s="172"/>
      <c r="Q282" s="172"/>
      <c r="R282" s="172"/>
      <c r="S282" s="172"/>
      <c r="T282" s="172"/>
      <c r="U282" s="172"/>
      <c r="V282" s="172"/>
      <c r="W282" s="172"/>
      <c r="X282" s="172"/>
      <c r="Y282" s="172"/>
      <c r="Z282" s="172"/>
      <c r="AA282" s="172"/>
      <c r="AB282" s="172"/>
      <c r="AC282" s="172"/>
      <c r="AD282" s="172"/>
      <c r="AE282" s="172"/>
      <c r="AF282" s="172"/>
      <c r="AG282" s="172"/>
      <c r="AH282" s="172"/>
      <c r="AI282" s="172"/>
    </row>
    <row r="283" spans="10:35" s="137" customFormat="1" x14ac:dyDescent="0.25">
      <c r="J283" s="20"/>
      <c r="K283" s="168"/>
      <c r="L283" s="172"/>
      <c r="M283" s="172"/>
      <c r="N283" s="172"/>
      <c r="O283" s="172"/>
      <c r="P283" s="172"/>
      <c r="Q283" s="172"/>
      <c r="R283" s="172"/>
      <c r="S283" s="172"/>
      <c r="T283" s="172"/>
      <c r="U283" s="172"/>
      <c r="V283" s="172"/>
      <c r="W283" s="172"/>
      <c r="X283" s="172"/>
      <c r="Y283" s="172"/>
      <c r="Z283" s="172"/>
      <c r="AA283" s="172"/>
      <c r="AB283" s="172"/>
      <c r="AC283" s="172"/>
      <c r="AD283" s="172"/>
      <c r="AE283" s="172"/>
      <c r="AF283" s="172"/>
      <c r="AG283" s="172"/>
      <c r="AH283" s="172"/>
      <c r="AI283" s="172"/>
    </row>
    <row r="284" spans="10:35" s="137" customFormat="1" x14ac:dyDescent="0.25">
      <c r="J284" s="20"/>
      <c r="K284" s="168"/>
      <c r="L284" s="172"/>
      <c r="M284" s="172"/>
      <c r="N284" s="172"/>
      <c r="O284" s="172"/>
      <c r="P284" s="172"/>
      <c r="Q284" s="172"/>
      <c r="R284" s="172"/>
      <c r="S284" s="172"/>
      <c r="T284" s="172"/>
      <c r="U284" s="172"/>
      <c r="V284" s="172"/>
      <c r="W284" s="172"/>
      <c r="X284" s="172"/>
      <c r="Y284" s="172"/>
      <c r="Z284" s="172"/>
      <c r="AA284" s="172"/>
      <c r="AB284" s="172"/>
      <c r="AC284" s="172"/>
      <c r="AD284" s="172"/>
      <c r="AE284" s="172"/>
      <c r="AF284" s="172"/>
      <c r="AG284" s="172"/>
      <c r="AH284" s="172"/>
      <c r="AI284" s="172"/>
    </row>
    <row r="285" spans="10:35" s="137" customFormat="1" x14ac:dyDescent="0.25">
      <c r="J285" s="20"/>
      <c r="K285" s="168"/>
      <c r="L285" s="172"/>
      <c r="M285" s="172"/>
      <c r="N285" s="172"/>
      <c r="O285" s="172"/>
      <c r="P285" s="172"/>
      <c r="Q285" s="172"/>
      <c r="R285" s="172"/>
      <c r="S285" s="172"/>
      <c r="T285" s="172"/>
      <c r="U285" s="172"/>
      <c r="V285" s="172"/>
      <c r="W285" s="172"/>
      <c r="X285" s="172"/>
      <c r="Y285" s="172"/>
      <c r="Z285" s="172"/>
      <c r="AA285" s="172"/>
      <c r="AB285" s="172"/>
      <c r="AC285" s="172"/>
      <c r="AD285" s="172"/>
      <c r="AE285" s="172"/>
      <c r="AF285" s="172"/>
      <c r="AG285" s="172"/>
      <c r="AH285" s="172"/>
      <c r="AI285" s="172"/>
    </row>
    <row r="286" spans="10:35" s="137" customFormat="1" x14ac:dyDescent="0.25">
      <c r="J286" s="20"/>
      <c r="K286" s="168"/>
      <c r="L286" s="172"/>
      <c r="M286" s="172"/>
      <c r="N286" s="172"/>
      <c r="O286" s="172"/>
      <c r="P286" s="172"/>
      <c r="Q286" s="172"/>
      <c r="R286" s="172"/>
      <c r="S286" s="172"/>
      <c r="T286" s="172"/>
      <c r="U286" s="172"/>
      <c r="V286" s="172"/>
      <c r="W286" s="172"/>
      <c r="X286" s="172"/>
      <c r="Y286" s="172"/>
      <c r="Z286" s="172"/>
      <c r="AA286" s="172"/>
      <c r="AB286" s="172"/>
      <c r="AC286" s="172"/>
      <c r="AD286" s="172"/>
      <c r="AE286" s="172"/>
      <c r="AF286" s="172"/>
      <c r="AG286" s="172"/>
      <c r="AH286" s="172"/>
      <c r="AI286" s="172"/>
    </row>
    <row r="287" spans="10:35" s="137" customFormat="1" x14ac:dyDescent="0.25">
      <c r="J287" s="20"/>
      <c r="K287" s="168"/>
      <c r="L287" s="172"/>
      <c r="M287" s="172"/>
      <c r="N287" s="172"/>
      <c r="O287" s="172"/>
      <c r="P287" s="172"/>
      <c r="Q287" s="172"/>
      <c r="R287" s="172"/>
      <c r="S287" s="172"/>
      <c r="T287" s="172"/>
      <c r="U287" s="172"/>
      <c r="V287" s="172"/>
      <c r="W287" s="172"/>
      <c r="X287" s="172"/>
      <c r="Y287" s="172"/>
      <c r="Z287" s="172"/>
      <c r="AA287" s="172"/>
      <c r="AB287" s="172"/>
      <c r="AC287" s="172"/>
      <c r="AD287" s="172"/>
      <c r="AE287" s="172"/>
      <c r="AF287" s="172"/>
      <c r="AG287" s="172"/>
      <c r="AH287" s="172"/>
      <c r="AI287" s="172"/>
    </row>
    <row r="288" spans="10:35" s="137" customFormat="1" x14ac:dyDescent="0.25">
      <c r="J288" s="20"/>
      <c r="K288" s="168"/>
      <c r="L288" s="172"/>
      <c r="M288" s="172"/>
      <c r="N288" s="172"/>
      <c r="O288" s="172"/>
      <c r="P288" s="172"/>
      <c r="Q288" s="172"/>
      <c r="R288" s="172"/>
      <c r="S288" s="172"/>
      <c r="T288" s="172"/>
      <c r="U288" s="172"/>
      <c r="V288" s="172"/>
      <c r="W288" s="172"/>
      <c r="X288" s="172"/>
      <c r="Y288" s="172"/>
      <c r="Z288" s="172"/>
      <c r="AA288" s="172"/>
      <c r="AB288" s="172"/>
      <c r="AC288" s="172"/>
      <c r="AD288" s="172"/>
      <c r="AE288" s="172"/>
      <c r="AF288" s="172"/>
      <c r="AG288" s="172"/>
      <c r="AH288" s="172"/>
      <c r="AI288" s="172"/>
    </row>
    <row r="289" spans="10:35" s="137" customFormat="1" x14ac:dyDescent="0.25">
      <c r="J289" s="20"/>
      <c r="K289" s="168"/>
      <c r="L289" s="172"/>
      <c r="M289" s="172"/>
      <c r="N289" s="172"/>
      <c r="O289" s="172"/>
      <c r="P289" s="172"/>
      <c r="Q289" s="172"/>
      <c r="R289" s="172"/>
      <c r="S289" s="172"/>
      <c r="T289" s="172"/>
      <c r="U289" s="172"/>
      <c r="V289" s="172"/>
      <c r="W289" s="172"/>
      <c r="X289" s="172"/>
      <c r="Y289" s="172"/>
      <c r="Z289" s="172"/>
      <c r="AA289" s="172"/>
      <c r="AB289" s="172"/>
      <c r="AC289" s="172"/>
      <c r="AD289" s="172"/>
      <c r="AE289" s="172"/>
      <c r="AF289" s="172"/>
      <c r="AG289" s="172"/>
      <c r="AH289" s="172"/>
      <c r="AI289" s="172"/>
    </row>
    <row r="290" spans="10:35" s="137" customFormat="1" x14ac:dyDescent="0.25">
      <c r="J290" s="20"/>
      <c r="K290" s="168"/>
      <c r="L290" s="172"/>
      <c r="M290" s="172"/>
      <c r="N290" s="172"/>
      <c r="O290" s="172"/>
      <c r="P290" s="172"/>
      <c r="Q290" s="172"/>
      <c r="R290" s="172"/>
      <c r="S290" s="172"/>
      <c r="T290" s="172"/>
      <c r="U290" s="172"/>
      <c r="V290" s="172"/>
      <c r="W290" s="172"/>
      <c r="X290" s="172"/>
      <c r="Y290" s="172"/>
      <c r="Z290" s="172"/>
      <c r="AA290" s="172"/>
      <c r="AB290" s="172"/>
      <c r="AC290" s="172"/>
      <c r="AD290" s="172"/>
      <c r="AE290" s="172"/>
      <c r="AF290" s="172"/>
      <c r="AG290" s="172"/>
      <c r="AH290" s="172"/>
      <c r="AI290" s="172"/>
    </row>
    <row r="291" spans="10:35" s="137" customFormat="1" x14ac:dyDescent="0.25">
      <c r="J291" s="20"/>
      <c r="K291" s="168"/>
      <c r="L291" s="172"/>
      <c r="M291" s="172"/>
      <c r="N291" s="172"/>
      <c r="O291" s="172"/>
      <c r="P291" s="172"/>
      <c r="Q291" s="172"/>
      <c r="R291" s="172"/>
      <c r="S291" s="172"/>
      <c r="T291" s="172"/>
      <c r="U291" s="172"/>
      <c r="V291" s="172"/>
      <c r="W291" s="172"/>
      <c r="X291" s="172"/>
      <c r="Y291" s="172"/>
      <c r="Z291" s="172"/>
      <c r="AA291" s="172"/>
      <c r="AB291" s="172"/>
      <c r="AC291" s="172"/>
      <c r="AD291" s="172"/>
      <c r="AE291" s="172"/>
      <c r="AF291" s="172"/>
      <c r="AG291" s="172"/>
      <c r="AH291" s="172"/>
      <c r="AI291" s="172"/>
    </row>
    <row r="292" spans="10:35" s="137" customFormat="1" x14ac:dyDescent="0.25">
      <c r="J292" s="20"/>
      <c r="K292" s="168"/>
      <c r="L292" s="172"/>
      <c r="M292" s="172"/>
      <c r="N292" s="172"/>
      <c r="O292" s="172"/>
      <c r="P292" s="172"/>
      <c r="Q292" s="172"/>
      <c r="R292" s="172"/>
      <c r="S292" s="172"/>
      <c r="T292" s="172"/>
      <c r="U292" s="172"/>
      <c r="V292" s="172"/>
      <c r="W292" s="172"/>
      <c r="X292" s="172"/>
      <c r="Y292" s="172"/>
      <c r="Z292" s="172"/>
      <c r="AA292" s="172"/>
      <c r="AB292" s="172"/>
      <c r="AC292" s="172"/>
      <c r="AD292" s="172"/>
      <c r="AE292" s="172"/>
      <c r="AF292" s="172"/>
      <c r="AG292" s="172"/>
      <c r="AH292" s="172"/>
      <c r="AI292" s="172"/>
    </row>
    <row r="293" spans="10:35" s="137" customFormat="1" x14ac:dyDescent="0.25">
      <c r="J293" s="20"/>
      <c r="K293" s="168"/>
      <c r="L293" s="172"/>
      <c r="M293" s="172"/>
      <c r="N293" s="172"/>
      <c r="O293" s="172"/>
      <c r="P293" s="172"/>
      <c r="Q293" s="172"/>
      <c r="R293" s="172"/>
      <c r="S293" s="172"/>
      <c r="T293" s="172"/>
      <c r="U293" s="172"/>
      <c r="V293" s="172"/>
      <c r="W293" s="172"/>
      <c r="X293" s="172"/>
      <c r="Y293" s="172"/>
      <c r="Z293" s="172"/>
      <c r="AA293" s="172"/>
      <c r="AB293" s="172"/>
      <c r="AC293" s="172"/>
      <c r="AD293" s="172"/>
      <c r="AE293" s="172"/>
      <c r="AF293" s="172"/>
      <c r="AG293" s="172"/>
      <c r="AH293" s="172"/>
      <c r="AI293" s="172"/>
    </row>
    <row r="294" spans="10:35" s="137" customFormat="1" x14ac:dyDescent="0.25">
      <c r="J294" s="20"/>
      <c r="K294" s="168"/>
      <c r="L294" s="172"/>
      <c r="M294" s="172"/>
      <c r="N294" s="172"/>
      <c r="O294" s="172"/>
      <c r="P294" s="172"/>
      <c r="Q294" s="172"/>
      <c r="R294" s="172"/>
      <c r="S294" s="172"/>
      <c r="T294" s="172"/>
      <c r="U294" s="172"/>
      <c r="V294" s="172"/>
      <c r="W294" s="172"/>
      <c r="X294" s="172"/>
      <c r="Y294" s="172"/>
      <c r="Z294" s="172"/>
      <c r="AA294" s="172"/>
      <c r="AB294" s="172"/>
      <c r="AC294" s="172"/>
      <c r="AD294" s="172"/>
      <c r="AE294" s="172"/>
      <c r="AF294" s="172"/>
      <c r="AG294" s="172"/>
      <c r="AH294" s="172"/>
      <c r="AI294" s="172"/>
    </row>
    <row r="295" spans="10:35" s="137" customFormat="1" x14ac:dyDescent="0.25">
      <c r="J295" s="20"/>
      <c r="K295" s="168"/>
      <c r="L295" s="172"/>
      <c r="M295" s="172"/>
      <c r="N295" s="172"/>
      <c r="O295" s="172"/>
      <c r="P295" s="172"/>
      <c r="Q295" s="172"/>
      <c r="R295" s="172"/>
      <c r="S295" s="172"/>
      <c r="T295" s="172"/>
      <c r="U295" s="172"/>
      <c r="V295" s="172"/>
      <c r="W295" s="172"/>
      <c r="X295" s="172"/>
      <c r="Y295" s="172"/>
      <c r="Z295" s="172"/>
      <c r="AA295" s="172"/>
      <c r="AB295" s="172"/>
      <c r="AC295" s="172"/>
      <c r="AD295" s="172"/>
      <c r="AE295" s="172"/>
      <c r="AF295" s="172"/>
      <c r="AG295" s="172"/>
      <c r="AH295" s="172"/>
      <c r="AI295" s="172"/>
    </row>
    <row r="296" spans="10:35" s="137" customFormat="1" x14ac:dyDescent="0.25">
      <c r="J296" s="20"/>
      <c r="K296" s="168"/>
      <c r="L296" s="172"/>
      <c r="M296" s="172"/>
      <c r="N296" s="172"/>
      <c r="O296" s="172"/>
      <c r="P296" s="172"/>
      <c r="Q296" s="172"/>
      <c r="R296" s="172"/>
      <c r="S296" s="172"/>
      <c r="T296" s="172"/>
      <c r="U296" s="172"/>
      <c r="V296" s="172"/>
      <c r="W296" s="172"/>
      <c r="X296" s="172"/>
      <c r="Y296" s="172"/>
      <c r="Z296" s="172"/>
      <c r="AA296" s="172"/>
      <c r="AB296" s="172"/>
      <c r="AC296" s="172"/>
      <c r="AD296" s="172"/>
      <c r="AE296" s="172"/>
      <c r="AF296" s="172"/>
      <c r="AG296" s="172"/>
      <c r="AH296" s="172"/>
      <c r="AI296" s="172"/>
    </row>
    <row r="297" spans="10:35" s="137" customFormat="1" x14ac:dyDescent="0.25">
      <c r="J297" s="20"/>
      <c r="K297" s="168"/>
      <c r="L297" s="172"/>
      <c r="M297" s="172"/>
      <c r="N297" s="172"/>
      <c r="O297" s="172"/>
      <c r="P297" s="172"/>
      <c r="Q297" s="172"/>
      <c r="R297" s="172"/>
      <c r="S297" s="172"/>
      <c r="T297" s="172"/>
      <c r="U297" s="172"/>
      <c r="V297" s="172"/>
      <c r="W297" s="172"/>
      <c r="X297" s="172"/>
      <c r="Y297" s="172"/>
      <c r="Z297" s="172"/>
      <c r="AA297" s="172"/>
      <c r="AB297" s="172"/>
      <c r="AC297" s="172"/>
      <c r="AD297" s="172"/>
      <c r="AE297" s="172"/>
      <c r="AF297" s="172"/>
      <c r="AG297" s="172"/>
      <c r="AH297" s="172"/>
      <c r="AI297" s="172"/>
    </row>
    <row r="298" spans="10:35" s="137" customFormat="1" x14ac:dyDescent="0.25">
      <c r="J298" s="20"/>
      <c r="K298" s="168"/>
      <c r="L298" s="172"/>
      <c r="M298" s="172"/>
      <c r="N298" s="172"/>
      <c r="O298" s="172"/>
      <c r="P298" s="172"/>
      <c r="Q298" s="172"/>
      <c r="R298" s="172"/>
      <c r="S298" s="172"/>
      <c r="T298" s="172"/>
      <c r="U298" s="172"/>
      <c r="V298" s="172"/>
      <c r="W298" s="172"/>
      <c r="X298" s="172"/>
      <c r="Y298" s="172"/>
      <c r="Z298" s="172"/>
      <c r="AA298" s="172"/>
      <c r="AB298" s="172"/>
      <c r="AC298" s="172"/>
      <c r="AD298" s="172"/>
      <c r="AE298" s="172"/>
      <c r="AF298" s="172"/>
      <c r="AG298" s="172"/>
      <c r="AH298" s="172"/>
      <c r="AI298" s="172"/>
    </row>
    <row r="299" spans="10:35" s="137" customFormat="1" x14ac:dyDescent="0.25">
      <c r="J299" s="20"/>
      <c r="K299" s="168"/>
      <c r="L299" s="172"/>
      <c r="M299" s="172"/>
      <c r="N299" s="172"/>
      <c r="O299" s="172"/>
      <c r="P299" s="172"/>
      <c r="Q299" s="172"/>
      <c r="R299" s="172"/>
      <c r="S299" s="172"/>
      <c r="T299" s="172"/>
      <c r="U299" s="172"/>
      <c r="V299" s="172"/>
      <c r="W299" s="172"/>
      <c r="X299" s="172"/>
      <c r="Y299" s="172"/>
      <c r="Z299" s="172"/>
      <c r="AA299" s="172"/>
      <c r="AB299" s="172"/>
      <c r="AC299" s="172"/>
      <c r="AD299" s="172"/>
      <c r="AE299" s="172"/>
      <c r="AF299" s="172"/>
      <c r="AG299" s="172"/>
      <c r="AH299" s="172"/>
      <c r="AI299" s="172"/>
    </row>
    <row r="300" spans="10:35" s="137" customFormat="1" x14ac:dyDescent="0.25">
      <c r="J300" s="20"/>
      <c r="K300" s="168"/>
      <c r="L300" s="172"/>
      <c r="M300" s="172"/>
      <c r="N300" s="172"/>
      <c r="O300" s="172"/>
      <c r="P300" s="172"/>
      <c r="Q300" s="172"/>
      <c r="R300" s="172"/>
      <c r="S300" s="172"/>
      <c r="T300" s="172"/>
      <c r="U300" s="172"/>
      <c r="V300" s="172"/>
      <c r="W300" s="172"/>
      <c r="X300" s="172"/>
      <c r="Y300" s="172"/>
      <c r="Z300" s="172"/>
      <c r="AA300" s="172"/>
      <c r="AB300" s="172"/>
      <c r="AC300" s="172"/>
      <c r="AD300" s="172"/>
      <c r="AE300" s="172"/>
      <c r="AF300" s="172"/>
      <c r="AG300" s="172"/>
      <c r="AH300" s="172"/>
      <c r="AI300" s="172"/>
    </row>
    <row r="301" spans="10:35" s="137" customFormat="1" x14ac:dyDescent="0.25">
      <c r="J301" s="20"/>
      <c r="K301" s="168"/>
      <c r="L301" s="172"/>
      <c r="M301" s="172"/>
      <c r="N301" s="172"/>
      <c r="O301" s="172"/>
      <c r="P301" s="172"/>
      <c r="Q301" s="172"/>
      <c r="R301" s="172"/>
      <c r="S301" s="172"/>
      <c r="T301" s="172"/>
      <c r="U301" s="172"/>
      <c r="V301" s="172"/>
      <c r="W301" s="172"/>
      <c r="X301" s="172"/>
      <c r="Y301" s="172"/>
      <c r="Z301" s="172"/>
      <c r="AA301" s="172"/>
      <c r="AB301" s="172"/>
      <c r="AC301" s="172"/>
      <c r="AD301" s="172"/>
      <c r="AE301" s="172"/>
      <c r="AF301" s="172"/>
      <c r="AG301" s="172"/>
      <c r="AH301" s="172"/>
      <c r="AI301" s="172"/>
    </row>
    <row r="302" spans="10:35" s="137" customFormat="1" x14ac:dyDescent="0.25">
      <c r="J302" s="20"/>
      <c r="K302" s="168"/>
      <c r="L302" s="172"/>
      <c r="M302" s="172"/>
      <c r="N302" s="172"/>
      <c r="O302" s="172"/>
      <c r="P302" s="172"/>
      <c r="Q302" s="172"/>
      <c r="R302" s="172"/>
      <c r="S302" s="172"/>
      <c r="T302" s="172"/>
      <c r="U302" s="172"/>
      <c r="V302" s="172"/>
      <c r="W302" s="172"/>
      <c r="X302" s="172"/>
      <c r="Y302" s="172"/>
      <c r="Z302" s="172"/>
      <c r="AA302" s="172"/>
      <c r="AB302" s="172"/>
      <c r="AC302" s="172"/>
      <c r="AD302" s="172"/>
      <c r="AE302" s="172"/>
      <c r="AF302" s="172"/>
      <c r="AG302" s="172"/>
      <c r="AH302" s="172"/>
      <c r="AI302" s="172"/>
    </row>
    <row r="303" spans="10:35" s="137" customFormat="1" x14ac:dyDescent="0.25">
      <c r="J303" s="20"/>
      <c r="K303" s="168"/>
      <c r="L303" s="172"/>
      <c r="M303" s="172"/>
      <c r="N303" s="172"/>
      <c r="O303" s="172"/>
      <c r="P303" s="172"/>
      <c r="Q303" s="172"/>
      <c r="R303" s="172"/>
      <c r="S303" s="172"/>
      <c r="T303" s="172"/>
      <c r="U303" s="172"/>
      <c r="V303" s="172"/>
      <c r="W303" s="172"/>
      <c r="X303" s="172"/>
      <c r="Y303" s="172"/>
      <c r="Z303" s="172"/>
      <c r="AA303" s="172"/>
      <c r="AB303" s="172"/>
      <c r="AC303" s="172"/>
      <c r="AD303" s="172"/>
      <c r="AE303" s="172"/>
      <c r="AF303" s="172"/>
      <c r="AG303" s="172"/>
      <c r="AH303" s="172"/>
      <c r="AI303" s="172"/>
    </row>
    <row r="304" spans="10:35" s="137" customFormat="1" x14ac:dyDescent="0.25">
      <c r="J304" s="20"/>
      <c r="K304" s="168"/>
      <c r="L304" s="172"/>
      <c r="M304" s="172"/>
      <c r="N304" s="172"/>
      <c r="O304" s="172"/>
      <c r="P304" s="172"/>
      <c r="Q304" s="172"/>
      <c r="R304" s="172"/>
      <c r="S304" s="172"/>
      <c r="T304" s="172"/>
      <c r="U304" s="172"/>
      <c r="V304" s="172"/>
      <c r="W304" s="172"/>
      <c r="X304" s="172"/>
      <c r="Y304" s="172"/>
      <c r="Z304" s="172"/>
      <c r="AA304" s="172"/>
      <c r="AB304" s="172"/>
      <c r="AC304" s="172"/>
      <c r="AD304" s="172"/>
      <c r="AE304" s="172"/>
      <c r="AF304" s="172"/>
      <c r="AG304" s="172"/>
      <c r="AH304" s="172"/>
      <c r="AI304" s="172"/>
    </row>
    <row r="305" spans="10:35" s="137" customFormat="1" x14ac:dyDescent="0.25">
      <c r="J305" s="20"/>
      <c r="K305" s="168"/>
      <c r="L305" s="172"/>
      <c r="M305" s="172"/>
      <c r="N305" s="172"/>
      <c r="O305" s="172"/>
      <c r="P305" s="172"/>
      <c r="Q305" s="172"/>
      <c r="R305" s="172"/>
      <c r="S305" s="172"/>
      <c r="T305" s="172"/>
      <c r="U305" s="172"/>
      <c r="V305" s="172"/>
      <c r="W305" s="172"/>
      <c r="X305" s="172"/>
      <c r="Y305" s="172"/>
      <c r="Z305" s="172"/>
      <c r="AA305" s="172"/>
      <c r="AB305" s="172"/>
      <c r="AC305" s="172"/>
      <c r="AD305" s="172"/>
      <c r="AE305" s="172"/>
      <c r="AF305" s="172"/>
      <c r="AG305" s="172"/>
      <c r="AH305" s="172"/>
      <c r="AI305" s="172"/>
    </row>
    <row r="306" spans="10:35" s="137" customFormat="1" x14ac:dyDescent="0.25">
      <c r="J306" s="20"/>
      <c r="K306" s="168"/>
      <c r="L306" s="172"/>
      <c r="M306" s="172"/>
      <c r="N306" s="172"/>
      <c r="O306" s="172"/>
      <c r="P306" s="172"/>
      <c r="Q306" s="172"/>
      <c r="R306" s="172"/>
      <c r="S306" s="172"/>
      <c r="T306" s="172"/>
      <c r="U306" s="172"/>
      <c r="V306" s="172"/>
      <c r="W306" s="172"/>
      <c r="X306" s="172"/>
      <c r="Y306" s="172"/>
      <c r="Z306" s="172"/>
      <c r="AA306" s="172"/>
      <c r="AB306" s="172"/>
      <c r="AC306" s="172"/>
      <c r="AD306" s="172"/>
      <c r="AE306" s="172"/>
      <c r="AF306" s="172"/>
      <c r="AG306" s="172"/>
      <c r="AH306" s="172"/>
      <c r="AI306" s="172"/>
    </row>
    <row r="307" spans="10:35" s="137" customFormat="1" x14ac:dyDescent="0.25">
      <c r="J307" s="20"/>
      <c r="K307" s="168"/>
      <c r="L307" s="172"/>
      <c r="M307" s="172"/>
      <c r="N307" s="172"/>
      <c r="O307" s="172"/>
      <c r="P307" s="172"/>
      <c r="Q307" s="172"/>
      <c r="R307" s="172"/>
      <c r="S307" s="172"/>
      <c r="T307" s="172"/>
      <c r="U307" s="172"/>
      <c r="V307" s="172"/>
      <c r="W307" s="172"/>
      <c r="X307" s="172"/>
      <c r="Y307" s="172"/>
      <c r="Z307" s="172"/>
      <c r="AA307" s="172"/>
      <c r="AB307" s="172"/>
      <c r="AC307" s="172"/>
      <c r="AD307" s="172"/>
      <c r="AE307" s="172"/>
      <c r="AF307" s="172"/>
      <c r="AG307" s="172"/>
      <c r="AH307" s="172"/>
      <c r="AI307" s="172"/>
    </row>
    <row r="308" spans="10:35" s="137" customFormat="1" x14ac:dyDescent="0.25">
      <c r="J308" s="20"/>
      <c r="K308" s="168"/>
      <c r="L308" s="172"/>
      <c r="M308" s="172"/>
      <c r="N308" s="172"/>
      <c r="O308" s="172"/>
      <c r="P308" s="172"/>
      <c r="Q308" s="172"/>
      <c r="R308" s="172"/>
      <c r="S308" s="172"/>
      <c r="T308" s="172"/>
      <c r="U308" s="172"/>
      <c r="V308" s="172"/>
      <c r="W308" s="172"/>
      <c r="X308" s="172"/>
      <c r="Y308" s="172"/>
      <c r="Z308" s="172"/>
      <c r="AA308" s="172"/>
      <c r="AB308" s="172"/>
      <c r="AC308" s="172"/>
      <c r="AD308" s="172"/>
      <c r="AE308" s="172"/>
      <c r="AF308" s="172"/>
      <c r="AG308" s="172"/>
      <c r="AH308" s="172"/>
      <c r="AI308" s="172"/>
    </row>
    <row r="309" spans="10:35" s="137" customFormat="1" x14ac:dyDescent="0.25">
      <c r="J309" s="20"/>
      <c r="K309" s="168"/>
      <c r="L309" s="172"/>
      <c r="M309" s="172"/>
      <c r="N309" s="172"/>
      <c r="O309" s="172"/>
      <c r="P309" s="172"/>
      <c r="Q309" s="172"/>
      <c r="R309" s="172"/>
      <c r="S309" s="172"/>
      <c r="T309" s="172"/>
      <c r="U309" s="172"/>
      <c r="V309" s="172"/>
      <c r="W309" s="172"/>
      <c r="X309" s="172"/>
      <c r="Y309" s="172"/>
      <c r="Z309" s="172"/>
      <c r="AA309" s="172"/>
      <c r="AB309" s="172"/>
      <c r="AC309" s="172"/>
      <c r="AD309" s="172"/>
      <c r="AE309" s="172"/>
      <c r="AF309" s="172"/>
      <c r="AG309" s="172"/>
      <c r="AH309" s="172"/>
      <c r="AI309" s="172"/>
    </row>
    <row r="310" spans="10:35" s="137" customFormat="1" x14ac:dyDescent="0.25">
      <c r="J310" s="20"/>
      <c r="K310" s="168"/>
      <c r="L310" s="172"/>
      <c r="M310" s="172"/>
      <c r="N310" s="172"/>
      <c r="O310" s="172"/>
      <c r="P310" s="172"/>
      <c r="Q310" s="172"/>
      <c r="R310" s="172"/>
      <c r="S310" s="172"/>
      <c r="T310" s="172"/>
      <c r="U310" s="172"/>
      <c r="V310" s="172"/>
      <c r="W310" s="172"/>
      <c r="X310" s="172"/>
      <c r="Y310" s="172"/>
      <c r="Z310" s="172"/>
      <c r="AA310" s="172"/>
      <c r="AB310" s="172"/>
      <c r="AC310" s="172"/>
      <c r="AD310" s="172"/>
      <c r="AE310" s="172"/>
      <c r="AF310" s="172"/>
      <c r="AG310" s="172"/>
      <c r="AH310" s="172"/>
      <c r="AI310" s="172"/>
    </row>
    <row r="311" spans="10:35" s="137" customFormat="1" x14ac:dyDescent="0.25">
      <c r="J311" s="20"/>
      <c r="K311" s="168"/>
      <c r="L311" s="172"/>
      <c r="M311" s="172"/>
      <c r="N311" s="172"/>
      <c r="O311" s="172"/>
      <c r="P311" s="172"/>
      <c r="Q311" s="172"/>
      <c r="R311" s="172"/>
      <c r="S311" s="172"/>
      <c r="T311" s="172"/>
      <c r="U311" s="172"/>
      <c r="V311" s="172"/>
      <c r="W311" s="172"/>
      <c r="X311" s="172"/>
      <c r="Y311" s="172"/>
      <c r="Z311" s="172"/>
      <c r="AA311" s="172"/>
      <c r="AB311" s="172"/>
      <c r="AC311" s="172"/>
      <c r="AD311" s="172"/>
      <c r="AE311" s="172"/>
      <c r="AF311" s="172"/>
      <c r="AG311" s="172"/>
      <c r="AH311" s="172"/>
      <c r="AI311" s="172"/>
    </row>
    <row r="312" spans="10:35" s="137" customFormat="1" x14ac:dyDescent="0.25">
      <c r="J312" s="20"/>
      <c r="K312" s="168"/>
      <c r="L312" s="172"/>
      <c r="M312" s="172"/>
      <c r="N312" s="172"/>
      <c r="O312" s="172"/>
      <c r="P312" s="172"/>
      <c r="Q312" s="172"/>
      <c r="R312" s="172"/>
      <c r="S312" s="172"/>
      <c r="T312" s="172"/>
      <c r="U312" s="172"/>
      <c r="V312" s="172"/>
      <c r="W312" s="172"/>
      <c r="X312" s="172"/>
      <c r="Y312" s="172"/>
      <c r="Z312" s="172"/>
      <c r="AA312" s="172"/>
      <c r="AB312" s="172"/>
      <c r="AC312" s="172"/>
      <c r="AD312" s="172"/>
      <c r="AE312" s="172"/>
      <c r="AF312" s="172"/>
      <c r="AG312" s="172"/>
      <c r="AH312" s="172"/>
      <c r="AI312" s="172"/>
    </row>
    <row r="313" spans="10:35" s="137" customFormat="1" x14ac:dyDescent="0.25">
      <c r="J313" s="20"/>
      <c r="K313" s="168"/>
      <c r="L313" s="172"/>
      <c r="M313" s="172"/>
      <c r="N313" s="172"/>
      <c r="O313" s="172"/>
      <c r="P313" s="172"/>
      <c r="Q313" s="172"/>
      <c r="R313" s="172"/>
      <c r="S313" s="172"/>
      <c r="T313" s="172"/>
      <c r="U313" s="172"/>
      <c r="V313" s="172"/>
      <c r="W313" s="172"/>
      <c r="X313" s="172"/>
      <c r="Y313" s="172"/>
      <c r="Z313" s="172"/>
      <c r="AA313" s="172"/>
      <c r="AB313" s="172"/>
      <c r="AC313" s="172"/>
      <c r="AD313" s="172"/>
      <c r="AE313" s="172"/>
      <c r="AF313" s="172"/>
      <c r="AG313" s="172"/>
      <c r="AH313" s="172"/>
      <c r="AI313" s="172"/>
    </row>
    <row r="314" spans="10:35" s="137" customFormat="1" x14ac:dyDescent="0.25">
      <c r="J314" s="20"/>
      <c r="K314" s="168"/>
      <c r="L314" s="172"/>
      <c r="M314" s="172"/>
      <c r="N314" s="172"/>
      <c r="O314" s="172"/>
      <c r="P314" s="172"/>
      <c r="Q314" s="172"/>
      <c r="R314" s="172"/>
      <c r="S314" s="172"/>
      <c r="T314" s="172"/>
      <c r="U314" s="172"/>
      <c r="V314" s="172"/>
      <c r="W314" s="172"/>
      <c r="X314" s="172"/>
      <c r="Y314" s="172"/>
      <c r="Z314" s="172"/>
      <c r="AA314" s="172"/>
      <c r="AB314" s="172"/>
      <c r="AC314" s="172"/>
      <c r="AD314" s="172"/>
      <c r="AE314" s="172"/>
      <c r="AF314" s="172"/>
      <c r="AG314" s="172"/>
      <c r="AH314" s="172"/>
      <c r="AI314" s="172"/>
    </row>
    <row r="315" spans="10:35" s="137" customFormat="1" x14ac:dyDescent="0.25">
      <c r="J315" s="20"/>
      <c r="K315" s="168"/>
      <c r="L315" s="172"/>
      <c r="M315" s="172"/>
      <c r="N315" s="172"/>
      <c r="O315" s="172"/>
      <c r="P315" s="172"/>
      <c r="Q315" s="172"/>
      <c r="R315" s="172"/>
      <c r="S315" s="172"/>
      <c r="T315" s="172"/>
      <c r="U315" s="172"/>
      <c r="V315" s="172"/>
      <c r="W315" s="172"/>
      <c r="X315" s="172"/>
      <c r="Y315" s="172"/>
      <c r="Z315" s="172"/>
      <c r="AA315" s="172"/>
      <c r="AB315" s="172"/>
      <c r="AC315" s="172"/>
      <c r="AD315" s="172"/>
      <c r="AE315" s="172"/>
      <c r="AF315" s="172"/>
      <c r="AG315" s="172"/>
      <c r="AH315" s="172"/>
      <c r="AI315" s="172"/>
    </row>
    <row r="316" spans="10:35" s="137" customFormat="1" x14ac:dyDescent="0.25">
      <c r="J316" s="20"/>
      <c r="K316" s="168"/>
      <c r="L316" s="172"/>
      <c r="M316" s="172"/>
      <c r="N316" s="172"/>
      <c r="O316" s="172"/>
      <c r="P316" s="172"/>
      <c r="Q316" s="172"/>
      <c r="R316" s="172"/>
      <c r="S316" s="172"/>
      <c r="T316" s="172"/>
      <c r="U316" s="172"/>
      <c r="V316" s="172"/>
      <c r="W316" s="172"/>
      <c r="X316" s="172"/>
      <c r="Y316" s="172"/>
      <c r="Z316" s="172"/>
      <c r="AA316" s="172"/>
      <c r="AB316" s="172"/>
      <c r="AC316" s="172"/>
      <c r="AD316" s="172"/>
      <c r="AE316" s="172"/>
      <c r="AF316" s="172"/>
      <c r="AG316" s="172"/>
      <c r="AH316" s="172"/>
      <c r="AI316" s="172"/>
    </row>
    <row r="317" spans="10:35" s="137" customFormat="1" x14ac:dyDescent="0.25">
      <c r="J317" s="20"/>
      <c r="K317" s="168"/>
      <c r="L317" s="172"/>
      <c r="M317" s="172"/>
      <c r="N317" s="172"/>
      <c r="O317" s="172"/>
      <c r="P317" s="172"/>
      <c r="Q317" s="172"/>
      <c r="R317" s="172"/>
      <c r="S317" s="172"/>
      <c r="T317" s="172"/>
      <c r="U317" s="172"/>
      <c r="V317" s="172"/>
      <c r="W317" s="172"/>
      <c r="X317" s="172"/>
      <c r="Y317" s="172"/>
      <c r="Z317" s="172"/>
      <c r="AA317" s="172"/>
      <c r="AB317" s="172"/>
      <c r="AC317" s="172"/>
      <c r="AD317" s="172"/>
      <c r="AE317" s="172"/>
      <c r="AF317" s="172"/>
      <c r="AG317" s="172"/>
      <c r="AH317" s="172"/>
      <c r="AI317" s="172"/>
    </row>
    <row r="318" spans="10:35" s="137" customFormat="1" x14ac:dyDescent="0.25">
      <c r="J318" s="20"/>
      <c r="K318" s="168"/>
      <c r="L318" s="172"/>
      <c r="M318" s="172"/>
      <c r="N318" s="172"/>
      <c r="O318" s="172"/>
      <c r="P318" s="172"/>
      <c r="Q318" s="172"/>
      <c r="R318" s="172"/>
      <c r="S318" s="172"/>
      <c r="T318" s="172"/>
      <c r="U318" s="172"/>
      <c r="V318" s="172"/>
      <c r="W318" s="172"/>
      <c r="X318" s="172"/>
      <c r="Y318" s="172"/>
      <c r="Z318" s="172"/>
      <c r="AA318" s="172"/>
      <c r="AB318" s="172"/>
      <c r="AC318" s="172"/>
      <c r="AD318" s="172"/>
      <c r="AE318" s="172"/>
      <c r="AF318" s="172"/>
      <c r="AG318" s="172"/>
      <c r="AH318" s="172"/>
      <c r="AI318" s="172"/>
    </row>
    <row r="319" spans="10:35" s="137" customFormat="1" x14ac:dyDescent="0.25">
      <c r="J319" s="20"/>
      <c r="K319" s="168"/>
      <c r="L319" s="172"/>
      <c r="M319" s="172"/>
      <c r="N319" s="172"/>
      <c r="O319" s="172"/>
      <c r="P319" s="172"/>
      <c r="Q319" s="172"/>
      <c r="R319" s="172"/>
      <c r="S319" s="172"/>
      <c r="T319" s="172"/>
      <c r="U319" s="172"/>
      <c r="V319" s="172"/>
      <c r="W319" s="172"/>
      <c r="X319" s="172"/>
      <c r="Y319" s="172"/>
      <c r="Z319" s="172"/>
      <c r="AA319" s="172"/>
      <c r="AB319" s="172"/>
      <c r="AC319" s="172"/>
      <c r="AD319" s="172"/>
      <c r="AE319" s="172"/>
      <c r="AF319" s="172"/>
      <c r="AG319" s="172"/>
      <c r="AH319" s="172"/>
      <c r="AI319" s="172"/>
    </row>
    <row r="320" spans="10:35" s="137" customFormat="1" x14ac:dyDescent="0.25">
      <c r="J320" s="20"/>
      <c r="K320" s="168"/>
      <c r="L320" s="172"/>
      <c r="M320" s="172"/>
      <c r="N320" s="172"/>
      <c r="O320" s="172"/>
      <c r="P320" s="172"/>
      <c r="Q320" s="172"/>
      <c r="R320" s="172"/>
      <c r="S320" s="172"/>
      <c r="T320" s="172"/>
      <c r="U320" s="172"/>
      <c r="V320" s="172"/>
      <c r="W320" s="172"/>
      <c r="X320" s="172"/>
      <c r="Y320" s="172"/>
      <c r="Z320" s="172"/>
      <c r="AA320" s="172"/>
      <c r="AB320" s="172"/>
      <c r="AC320" s="172"/>
      <c r="AD320" s="172"/>
      <c r="AE320" s="172"/>
      <c r="AF320" s="172"/>
      <c r="AG320" s="172"/>
      <c r="AH320" s="172"/>
      <c r="AI320" s="172"/>
    </row>
    <row r="321" spans="10:35" s="137" customFormat="1" x14ac:dyDescent="0.25">
      <c r="J321" s="20"/>
      <c r="K321" s="168"/>
      <c r="L321" s="172"/>
      <c r="M321" s="172"/>
      <c r="N321" s="172"/>
      <c r="O321" s="172"/>
      <c r="P321" s="172"/>
      <c r="Q321" s="172"/>
      <c r="R321" s="172"/>
      <c r="S321" s="172"/>
      <c r="T321" s="172"/>
      <c r="U321" s="172"/>
      <c r="V321" s="172"/>
      <c r="W321" s="172"/>
      <c r="X321" s="172"/>
      <c r="Y321" s="172"/>
      <c r="Z321" s="172"/>
      <c r="AA321" s="172"/>
      <c r="AB321" s="172"/>
      <c r="AC321" s="172"/>
      <c r="AD321" s="172"/>
      <c r="AE321" s="172"/>
      <c r="AF321" s="172"/>
      <c r="AG321" s="172"/>
      <c r="AH321" s="172"/>
      <c r="AI321" s="172"/>
    </row>
    <row r="322" spans="10:35" s="137" customFormat="1" x14ac:dyDescent="0.25">
      <c r="J322" s="20"/>
      <c r="K322" s="168"/>
      <c r="L322" s="172"/>
      <c r="M322" s="172"/>
      <c r="N322" s="172"/>
      <c r="O322" s="172"/>
      <c r="P322" s="172"/>
      <c r="Q322" s="172"/>
      <c r="R322" s="172"/>
      <c r="S322" s="172"/>
      <c r="T322" s="172"/>
      <c r="U322" s="172"/>
      <c r="V322" s="172"/>
      <c r="W322" s="172"/>
      <c r="X322" s="172"/>
      <c r="Y322" s="172"/>
      <c r="Z322" s="172"/>
      <c r="AA322" s="172"/>
      <c r="AB322" s="172"/>
      <c r="AC322" s="172"/>
      <c r="AD322" s="172"/>
      <c r="AE322" s="172"/>
      <c r="AF322" s="172"/>
      <c r="AG322" s="172"/>
      <c r="AH322" s="172"/>
      <c r="AI322" s="172"/>
    </row>
    <row r="323" spans="10:35" s="137" customFormat="1" x14ac:dyDescent="0.25">
      <c r="J323" s="20"/>
      <c r="K323" s="168"/>
      <c r="L323" s="172"/>
      <c r="M323" s="172"/>
      <c r="N323" s="172"/>
      <c r="O323" s="172"/>
      <c r="P323" s="172"/>
      <c r="Q323" s="172"/>
      <c r="R323" s="172"/>
      <c r="S323" s="172"/>
      <c r="T323" s="172"/>
      <c r="U323" s="172"/>
      <c r="V323" s="172"/>
      <c r="W323" s="172"/>
      <c r="X323" s="172"/>
      <c r="Y323" s="172"/>
      <c r="Z323" s="172"/>
      <c r="AA323" s="172"/>
      <c r="AB323" s="172"/>
      <c r="AC323" s="172"/>
      <c r="AD323" s="172"/>
      <c r="AE323" s="172"/>
      <c r="AF323" s="172"/>
      <c r="AG323" s="172"/>
      <c r="AH323" s="172"/>
      <c r="AI323" s="172"/>
    </row>
    <row r="324" spans="10:35" s="137" customFormat="1" x14ac:dyDescent="0.25">
      <c r="J324" s="20"/>
      <c r="K324" s="168"/>
      <c r="L324" s="172"/>
      <c r="M324" s="172"/>
      <c r="N324" s="172"/>
      <c r="O324" s="172"/>
      <c r="P324" s="172"/>
      <c r="Q324" s="172"/>
      <c r="R324" s="172"/>
      <c r="S324" s="172"/>
      <c r="T324" s="172"/>
      <c r="U324" s="172"/>
      <c r="V324" s="172"/>
      <c r="W324" s="172"/>
      <c r="X324" s="172"/>
      <c r="Y324" s="172"/>
      <c r="Z324" s="172"/>
      <c r="AA324" s="172"/>
      <c r="AB324" s="172"/>
      <c r="AC324" s="172"/>
      <c r="AD324" s="172"/>
      <c r="AE324" s="172"/>
      <c r="AF324" s="172"/>
      <c r="AG324" s="172"/>
      <c r="AH324" s="172"/>
      <c r="AI324" s="172"/>
    </row>
    <row r="325" spans="10:35" s="137" customFormat="1" x14ac:dyDescent="0.25">
      <c r="J325" s="20"/>
      <c r="K325" s="168"/>
      <c r="L325" s="172"/>
      <c r="M325" s="172"/>
      <c r="N325" s="172"/>
      <c r="O325" s="172"/>
      <c r="P325" s="172"/>
      <c r="Q325" s="172"/>
      <c r="R325" s="172"/>
      <c r="S325" s="172"/>
      <c r="T325" s="172"/>
      <c r="U325" s="172"/>
      <c r="V325" s="172"/>
      <c r="W325" s="172"/>
      <c r="X325" s="172"/>
      <c r="Y325" s="172"/>
      <c r="Z325" s="172"/>
      <c r="AA325" s="172"/>
      <c r="AB325" s="172"/>
      <c r="AC325" s="172"/>
      <c r="AD325" s="172"/>
      <c r="AE325" s="172"/>
      <c r="AF325" s="172"/>
      <c r="AG325" s="172"/>
      <c r="AH325" s="172"/>
      <c r="AI325" s="172"/>
    </row>
    <row r="326" spans="10:35" s="137" customFormat="1" x14ac:dyDescent="0.25">
      <c r="J326" s="20"/>
      <c r="K326" s="168"/>
      <c r="L326" s="172"/>
      <c r="M326" s="172"/>
      <c r="N326" s="172"/>
      <c r="O326" s="172"/>
      <c r="P326" s="172"/>
      <c r="Q326" s="172"/>
      <c r="R326" s="172"/>
      <c r="S326" s="172"/>
      <c r="T326" s="172"/>
      <c r="U326" s="172"/>
      <c r="V326" s="172"/>
      <c r="W326" s="172"/>
      <c r="X326" s="172"/>
      <c r="Y326" s="172"/>
      <c r="Z326" s="172"/>
      <c r="AA326" s="172"/>
      <c r="AB326" s="172"/>
      <c r="AC326" s="172"/>
      <c r="AD326" s="172"/>
      <c r="AE326" s="172"/>
      <c r="AF326" s="172"/>
      <c r="AG326" s="172"/>
      <c r="AH326" s="172"/>
      <c r="AI326" s="172"/>
    </row>
    <row r="327" spans="10:35" s="137" customFormat="1" x14ac:dyDescent="0.25">
      <c r="J327" s="20"/>
      <c r="K327" s="168"/>
      <c r="L327" s="172"/>
      <c r="M327" s="172"/>
      <c r="N327" s="172"/>
      <c r="O327" s="172"/>
      <c r="P327" s="172"/>
      <c r="Q327" s="172"/>
      <c r="R327" s="172"/>
      <c r="S327" s="172"/>
      <c r="T327" s="172"/>
      <c r="U327" s="172"/>
      <c r="V327" s="172"/>
      <c r="W327" s="172"/>
      <c r="X327" s="172"/>
      <c r="Y327" s="172"/>
      <c r="Z327" s="172"/>
      <c r="AA327" s="172"/>
      <c r="AB327" s="172"/>
      <c r="AC327" s="172"/>
      <c r="AD327" s="172"/>
      <c r="AE327" s="172"/>
      <c r="AF327" s="172"/>
      <c r="AG327" s="172"/>
      <c r="AH327" s="172"/>
      <c r="AI327" s="172"/>
    </row>
    <row r="328" spans="10:35" s="137" customFormat="1" x14ac:dyDescent="0.25">
      <c r="J328" s="20"/>
      <c r="K328" s="168"/>
      <c r="L328" s="172"/>
      <c r="M328" s="172"/>
      <c r="N328" s="172"/>
      <c r="O328" s="172"/>
      <c r="P328" s="172"/>
      <c r="Q328" s="172"/>
      <c r="R328" s="172"/>
      <c r="S328" s="172"/>
      <c r="T328" s="172"/>
      <c r="U328" s="172"/>
      <c r="V328" s="172"/>
      <c r="W328" s="172"/>
      <c r="X328" s="172"/>
      <c r="Y328" s="172"/>
      <c r="Z328" s="172"/>
      <c r="AA328" s="172"/>
      <c r="AB328" s="172"/>
      <c r="AC328" s="172"/>
      <c r="AD328" s="172"/>
      <c r="AE328" s="172"/>
      <c r="AF328" s="172"/>
      <c r="AG328" s="172"/>
      <c r="AH328" s="172"/>
      <c r="AI328" s="172"/>
    </row>
    <row r="329" spans="10:35" s="137" customFormat="1" x14ac:dyDescent="0.25">
      <c r="J329" s="20"/>
      <c r="K329" s="168"/>
      <c r="L329" s="172"/>
      <c r="M329" s="172"/>
      <c r="N329" s="172"/>
      <c r="O329" s="172"/>
      <c r="P329" s="172"/>
      <c r="Q329" s="172"/>
      <c r="R329" s="172"/>
      <c r="S329" s="172"/>
      <c r="T329" s="172"/>
      <c r="U329" s="172"/>
      <c r="V329" s="172"/>
      <c r="W329" s="172"/>
      <c r="X329" s="172"/>
      <c r="Y329" s="172"/>
      <c r="Z329" s="172"/>
      <c r="AA329" s="172"/>
      <c r="AB329" s="172"/>
      <c r="AC329" s="172"/>
      <c r="AD329" s="172"/>
      <c r="AE329" s="172"/>
      <c r="AF329" s="172"/>
      <c r="AG329" s="172"/>
      <c r="AH329" s="172"/>
      <c r="AI329" s="172"/>
    </row>
    <row r="330" spans="10:35" s="137" customFormat="1" x14ac:dyDescent="0.25">
      <c r="J330" s="20"/>
      <c r="K330" s="168"/>
      <c r="L330" s="172"/>
      <c r="M330" s="172"/>
      <c r="N330" s="172"/>
      <c r="O330" s="172"/>
      <c r="P330" s="172"/>
      <c r="Q330" s="172"/>
      <c r="R330" s="172"/>
      <c r="S330" s="172"/>
      <c r="T330" s="172"/>
      <c r="U330" s="172"/>
      <c r="V330" s="172"/>
      <c r="W330" s="172"/>
      <c r="X330" s="172"/>
      <c r="Y330" s="172"/>
      <c r="Z330" s="172"/>
      <c r="AA330" s="172"/>
      <c r="AB330" s="172"/>
      <c r="AC330" s="172"/>
      <c r="AD330" s="172"/>
      <c r="AE330" s="172"/>
      <c r="AF330" s="172"/>
      <c r="AG330" s="172"/>
      <c r="AH330" s="172"/>
      <c r="AI330" s="172"/>
    </row>
    <row r="331" spans="10:35" s="137" customFormat="1" x14ac:dyDescent="0.25">
      <c r="J331" s="20"/>
      <c r="K331" s="168"/>
      <c r="L331" s="172"/>
      <c r="M331" s="172"/>
      <c r="N331" s="172"/>
      <c r="O331" s="172"/>
      <c r="P331" s="172"/>
      <c r="Q331" s="172"/>
      <c r="R331" s="172"/>
      <c r="S331" s="172"/>
      <c r="T331" s="172"/>
      <c r="U331" s="172"/>
      <c r="V331" s="172"/>
      <c r="W331" s="172"/>
      <c r="X331" s="172"/>
      <c r="Y331" s="172"/>
      <c r="Z331" s="172"/>
      <c r="AA331" s="172"/>
      <c r="AB331" s="172"/>
      <c r="AC331" s="172"/>
      <c r="AD331" s="172"/>
      <c r="AE331" s="172"/>
      <c r="AF331" s="172"/>
      <c r="AG331" s="172"/>
      <c r="AH331" s="172"/>
      <c r="AI331" s="172"/>
    </row>
    <row r="332" spans="10:35" s="137" customFormat="1" x14ac:dyDescent="0.25">
      <c r="J332" s="20"/>
      <c r="K332" s="168"/>
      <c r="L332" s="172"/>
      <c r="M332" s="172"/>
      <c r="N332" s="172"/>
      <c r="O332" s="172"/>
      <c r="P332" s="172"/>
      <c r="Q332" s="172"/>
      <c r="R332" s="172"/>
      <c r="S332" s="172"/>
      <c r="T332" s="172"/>
      <c r="U332" s="172"/>
      <c r="V332" s="172"/>
      <c r="W332" s="172"/>
      <c r="X332" s="172"/>
      <c r="Y332" s="172"/>
      <c r="Z332" s="172"/>
      <c r="AA332" s="172"/>
      <c r="AB332" s="172"/>
      <c r="AC332" s="172"/>
      <c r="AD332" s="172"/>
      <c r="AE332" s="172"/>
      <c r="AF332" s="172"/>
      <c r="AG332" s="172"/>
      <c r="AH332" s="172"/>
      <c r="AI332" s="172"/>
    </row>
    <row r="333" spans="10:35" s="137" customFormat="1" x14ac:dyDescent="0.25">
      <c r="J333" s="20"/>
      <c r="K333" s="168"/>
      <c r="L333" s="172"/>
      <c r="M333" s="172"/>
      <c r="N333" s="172"/>
      <c r="O333" s="172"/>
      <c r="P333" s="172"/>
      <c r="Q333" s="172"/>
      <c r="R333" s="172"/>
      <c r="S333" s="172"/>
      <c r="T333" s="172"/>
      <c r="U333" s="172"/>
      <c r="V333" s="172"/>
      <c r="W333" s="172"/>
      <c r="X333" s="172"/>
      <c r="Y333" s="172"/>
      <c r="Z333" s="172"/>
      <c r="AA333" s="172"/>
      <c r="AB333" s="172"/>
      <c r="AC333" s="172"/>
      <c r="AD333" s="172"/>
      <c r="AE333" s="172"/>
      <c r="AF333" s="172"/>
      <c r="AG333" s="172"/>
      <c r="AH333" s="172"/>
      <c r="AI333" s="172"/>
    </row>
    <row r="334" spans="10:35" s="137" customFormat="1" x14ac:dyDescent="0.25">
      <c r="J334" s="20"/>
      <c r="K334" s="168"/>
      <c r="L334" s="172"/>
      <c r="M334" s="172"/>
      <c r="N334" s="172"/>
      <c r="O334" s="172"/>
      <c r="P334" s="172"/>
      <c r="Q334" s="172"/>
      <c r="R334" s="172"/>
      <c r="S334" s="172"/>
      <c r="T334" s="172"/>
      <c r="U334" s="172"/>
      <c r="V334" s="172"/>
      <c r="W334" s="172"/>
      <c r="X334" s="172"/>
      <c r="Y334" s="172"/>
      <c r="Z334" s="172"/>
      <c r="AA334" s="172"/>
      <c r="AB334" s="172"/>
      <c r="AC334" s="172"/>
      <c r="AD334" s="172"/>
      <c r="AE334" s="172"/>
      <c r="AF334" s="172"/>
      <c r="AG334" s="172"/>
      <c r="AH334" s="172"/>
      <c r="AI334" s="172"/>
    </row>
    <row r="335" spans="10:35" s="137" customFormat="1" x14ac:dyDescent="0.25">
      <c r="J335" s="20"/>
      <c r="K335" s="168"/>
      <c r="L335" s="172"/>
      <c r="M335" s="172"/>
      <c r="N335" s="172"/>
      <c r="O335" s="172"/>
      <c r="P335" s="172"/>
      <c r="Q335" s="172"/>
      <c r="R335" s="172"/>
      <c r="S335" s="172"/>
      <c r="T335" s="172"/>
      <c r="U335" s="172"/>
      <c r="V335" s="172"/>
      <c r="W335" s="172"/>
      <c r="X335" s="172"/>
      <c r="Y335" s="172"/>
      <c r="Z335" s="172"/>
      <c r="AA335" s="172"/>
      <c r="AB335" s="172"/>
      <c r="AC335" s="172"/>
      <c r="AD335" s="172"/>
      <c r="AE335" s="172"/>
      <c r="AF335" s="172"/>
      <c r="AG335" s="172"/>
      <c r="AH335" s="172"/>
      <c r="AI335" s="172"/>
    </row>
    <row r="336" spans="10:35" s="137" customFormat="1" x14ac:dyDescent="0.25">
      <c r="J336" s="20"/>
      <c r="K336" s="168"/>
      <c r="L336" s="172"/>
      <c r="M336" s="172"/>
      <c r="N336" s="172"/>
      <c r="O336" s="172"/>
      <c r="P336" s="172"/>
      <c r="Q336" s="172"/>
      <c r="R336" s="172"/>
      <c r="S336" s="172"/>
      <c r="T336" s="172"/>
      <c r="U336" s="172"/>
      <c r="V336" s="172"/>
      <c r="W336" s="172"/>
      <c r="X336" s="172"/>
      <c r="Y336" s="172"/>
      <c r="Z336" s="172"/>
      <c r="AA336" s="172"/>
      <c r="AB336" s="172"/>
      <c r="AC336" s="172"/>
      <c r="AD336" s="172"/>
      <c r="AE336" s="172"/>
      <c r="AF336" s="172"/>
      <c r="AG336" s="172"/>
      <c r="AH336" s="172"/>
      <c r="AI336" s="172"/>
    </row>
    <row r="337" spans="10:35" s="137" customFormat="1" x14ac:dyDescent="0.25">
      <c r="J337" s="20"/>
      <c r="K337" s="168"/>
      <c r="L337" s="172"/>
      <c r="M337" s="172"/>
      <c r="N337" s="172"/>
      <c r="O337" s="172"/>
      <c r="P337" s="172"/>
      <c r="Q337" s="172"/>
      <c r="R337" s="172"/>
      <c r="S337" s="172"/>
      <c r="T337" s="172"/>
      <c r="U337" s="172"/>
      <c r="V337" s="172"/>
      <c r="W337" s="172"/>
      <c r="X337" s="172"/>
      <c r="Y337" s="172"/>
      <c r="Z337" s="172"/>
      <c r="AA337" s="172"/>
      <c r="AB337" s="172"/>
      <c r="AC337" s="172"/>
      <c r="AD337" s="172"/>
      <c r="AE337" s="172"/>
      <c r="AF337" s="172"/>
      <c r="AG337" s="172"/>
      <c r="AH337" s="172"/>
      <c r="AI337" s="172"/>
    </row>
    <row r="338" spans="10:35" s="137" customFormat="1" x14ac:dyDescent="0.25">
      <c r="J338" s="20"/>
      <c r="K338" s="168"/>
      <c r="L338" s="172"/>
      <c r="M338" s="172"/>
      <c r="N338" s="172"/>
      <c r="O338" s="172"/>
      <c r="P338" s="172"/>
      <c r="Q338" s="172"/>
      <c r="R338" s="172"/>
      <c r="S338" s="172"/>
      <c r="T338" s="172"/>
      <c r="U338" s="172"/>
      <c r="V338" s="172"/>
      <c r="W338" s="172"/>
      <c r="X338" s="172"/>
      <c r="Y338" s="172"/>
      <c r="Z338" s="172"/>
      <c r="AA338" s="172"/>
      <c r="AB338" s="172"/>
      <c r="AC338" s="172"/>
      <c r="AD338" s="172"/>
      <c r="AE338" s="172"/>
      <c r="AF338" s="172"/>
      <c r="AG338" s="172"/>
      <c r="AH338" s="172"/>
      <c r="AI338" s="172"/>
    </row>
    <row r="339" spans="10:35" s="137" customFormat="1" x14ac:dyDescent="0.25">
      <c r="J339" s="20"/>
      <c r="K339" s="168"/>
      <c r="L339" s="172"/>
      <c r="M339" s="172"/>
      <c r="N339" s="172"/>
      <c r="O339" s="172"/>
      <c r="P339" s="172"/>
      <c r="Q339" s="172"/>
      <c r="R339" s="172"/>
      <c r="S339" s="172"/>
      <c r="T339" s="172"/>
      <c r="U339" s="172"/>
      <c r="V339" s="172"/>
      <c r="W339" s="172"/>
      <c r="X339" s="172"/>
      <c r="Y339" s="172"/>
      <c r="Z339" s="172"/>
      <c r="AA339" s="172"/>
      <c r="AB339" s="172"/>
      <c r="AC339" s="172"/>
      <c r="AD339" s="172"/>
      <c r="AE339" s="172"/>
      <c r="AF339" s="172"/>
      <c r="AG339" s="172"/>
      <c r="AH339" s="172"/>
      <c r="AI339" s="172"/>
    </row>
    <row r="340" spans="10:35" s="137" customFormat="1" x14ac:dyDescent="0.25">
      <c r="J340" s="20"/>
      <c r="K340" s="168"/>
      <c r="L340" s="172"/>
      <c r="M340" s="172"/>
      <c r="N340" s="172"/>
      <c r="O340" s="172"/>
      <c r="P340" s="172"/>
      <c r="Q340" s="172"/>
      <c r="R340" s="172"/>
      <c r="S340" s="172"/>
      <c r="T340" s="172"/>
      <c r="U340" s="172"/>
      <c r="V340" s="172"/>
      <c r="W340" s="172"/>
      <c r="X340" s="172"/>
      <c r="Y340" s="172"/>
      <c r="Z340" s="172"/>
      <c r="AA340" s="172"/>
      <c r="AB340" s="172"/>
      <c r="AC340" s="172"/>
      <c r="AD340" s="172"/>
      <c r="AE340" s="172"/>
      <c r="AF340" s="172"/>
      <c r="AG340" s="172"/>
      <c r="AH340" s="172"/>
      <c r="AI340" s="172"/>
    </row>
    <row r="341" spans="10:35" s="137" customFormat="1" x14ac:dyDescent="0.25">
      <c r="J341" s="20"/>
      <c r="K341" s="168"/>
      <c r="L341" s="172"/>
      <c r="M341" s="172"/>
      <c r="N341" s="172"/>
      <c r="O341" s="172"/>
      <c r="P341" s="172"/>
      <c r="Q341" s="172"/>
      <c r="R341" s="172"/>
      <c r="S341" s="172"/>
      <c r="T341" s="172"/>
      <c r="U341" s="172"/>
      <c r="V341" s="172"/>
      <c r="W341" s="172"/>
      <c r="X341" s="172"/>
      <c r="Y341" s="172"/>
      <c r="Z341" s="172"/>
      <c r="AA341" s="172"/>
      <c r="AB341" s="172"/>
      <c r="AC341" s="172"/>
      <c r="AD341" s="172"/>
      <c r="AE341" s="172"/>
      <c r="AF341" s="172"/>
      <c r="AG341" s="172"/>
      <c r="AH341" s="172"/>
      <c r="AI341" s="172"/>
    </row>
    <row r="342" spans="10:35" s="137" customFormat="1" x14ac:dyDescent="0.25">
      <c r="J342" s="20"/>
      <c r="K342" s="168"/>
      <c r="L342" s="172"/>
      <c r="M342" s="172"/>
      <c r="N342" s="172"/>
      <c r="O342" s="172"/>
      <c r="P342" s="172"/>
      <c r="Q342" s="172"/>
      <c r="R342" s="172"/>
      <c r="S342" s="172"/>
      <c r="T342" s="172"/>
      <c r="U342" s="172"/>
      <c r="V342" s="172"/>
      <c r="W342" s="172"/>
      <c r="X342" s="172"/>
      <c r="Y342" s="172"/>
      <c r="Z342" s="172"/>
      <c r="AA342" s="172"/>
      <c r="AB342" s="172"/>
      <c r="AC342" s="172"/>
      <c r="AD342" s="172"/>
      <c r="AE342" s="172"/>
      <c r="AF342" s="172"/>
      <c r="AG342" s="172"/>
      <c r="AH342" s="172"/>
      <c r="AI342" s="172"/>
    </row>
    <row r="343" spans="10:35" s="137" customFormat="1" x14ac:dyDescent="0.25">
      <c r="J343" s="20"/>
      <c r="K343" s="168"/>
      <c r="L343" s="172"/>
      <c r="M343" s="172"/>
      <c r="N343" s="172"/>
      <c r="O343" s="172"/>
      <c r="P343" s="172"/>
      <c r="Q343" s="172"/>
      <c r="R343" s="172"/>
      <c r="S343" s="172"/>
      <c r="T343" s="172"/>
      <c r="U343" s="172"/>
      <c r="V343" s="172"/>
      <c r="W343" s="172"/>
      <c r="X343" s="172"/>
      <c r="Y343" s="172"/>
      <c r="Z343" s="172"/>
      <c r="AA343" s="172"/>
      <c r="AB343" s="172"/>
      <c r="AC343" s="172"/>
      <c r="AD343" s="172"/>
      <c r="AE343" s="172"/>
      <c r="AF343" s="172"/>
      <c r="AG343" s="172"/>
      <c r="AH343" s="172"/>
      <c r="AI343" s="172"/>
    </row>
    <row r="344" spans="10:35" s="137" customFormat="1" x14ac:dyDescent="0.25">
      <c r="J344" s="20"/>
      <c r="K344" s="168"/>
      <c r="L344" s="172"/>
      <c r="M344" s="172"/>
      <c r="N344" s="172"/>
      <c r="O344" s="172"/>
      <c r="P344" s="172"/>
      <c r="Q344" s="172"/>
      <c r="R344" s="172"/>
      <c r="S344" s="172"/>
      <c r="T344" s="172"/>
      <c r="U344" s="172"/>
      <c r="V344" s="172"/>
      <c r="W344" s="172"/>
      <c r="X344" s="172"/>
      <c r="Y344" s="172"/>
      <c r="Z344" s="172"/>
      <c r="AA344" s="172"/>
      <c r="AB344" s="172"/>
      <c r="AC344" s="172"/>
      <c r="AD344" s="172"/>
      <c r="AE344" s="172"/>
      <c r="AF344" s="172"/>
      <c r="AG344" s="172"/>
      <c r="AH344" s="172"/>
      <c r="AI344" s="172"/>
    </row>
    <row r="345" spans="10:35" s="137" customFormat="1" x14ac:dyDescent="0.25">
      <c r="J345" s="20"/>
      <c r="K345" s="168"/>
      <c r="L345" s="172"/>
      <c r="M345" s="172"/>
      <c r="N345" s="172"/>
      <c r="O345" s="172"/>
      <c r="P345" s="172"/>
      <c r="Q345" s="172"/>
      <c r="R345" s="172"/>
      <c r="S345" s="172"/>
      <c r="T345" s="172"/>
      <c r="U345" s="172"/>
      <c r="V345" s="172"/>
      <c r="W345" s="172"/>
      <c r="X345" s="172"/>
      <c r="Y345" s="172"/>
      <c r="Z345" s="172"/>
      <c r="AA345" s="172"/>
      <c r="AB345" s="172"/>
      <c r="AC345" s="172"/>
      <c r="AD345" s="172"/>
      <c r="AE345" s="172"/>
      <c r="AF345" s="172"/>
      <c r="AG345" s="172"/>
      <c r="AH345" s="172"/>
      <c r="AI345" s="172"/>
    </row>
    <row r="346" spans="10:35" s="137" customFormat="1" x14ac:dyDescent="0.25">
      <c r="J346" s="20"/>
      <c r="K346" s="168"/>
      <c r="L346" s="172"/>
      <c r="M346" s="172"/>
      <c r="N346" s="172"/>
      <c r="O346" s="172"/>
      <c r="P346" s="172"/>
      <c r="Q346" s="172"/>
      <c r="R346" s="172"/>
      <c r="S346" s="172"/>
      <c r="T346" s="172"/>
      <c r="U346" s="172"/>
      <c r="V346" s="172"/>
      <c r="W346" s="172"/>
      <c r="X346" s="172"/>
      <c r="Y346" s="172"/>
      <c r="Z346" s="172"/>
      <c r="AA346" s="172"/>
      <c r="AB346" s="172"/>
      <c r="AC346" s="172"/>
      <c r="AD346" s="172"/>
      <c r="AE346" s="172"/>
      <c r="AF346" s="172"/>
      <c r="AG346" s="172"/>
      <c r="AH346" s="172"/>
      <c r="AI346" s="172"/>
    </row>
    <row r="347" spans="10:35" s="137" customFormat="1" x14ac:dyDescent="0.25">
      <c r="J347" s="20"/>
      <c r="K347" s="168"/>
      <c r="L347" s="172"/>
      <c r="M347" s="172"/>
      <c r="N347" s="172"/>
      <c r="O347" s="172"/>
      <c r="P347" s="172"/>
      <c r="Q347" s="172"/>
      <c r="R347" s="172"/>
      <c r="S347" s="172"/>
      <c r="T347" s="172"/>
      <c r="U347" s="172"/>
      <c r="V347" s="172"/>
      <c r="W347" s="172"/>
      <c r="X347" s="172"/>
      <c r="Y347" s="172"/>
      <c r="Z347" s="172"/>
      <c r="AA347" s="172"/>
      <c r="AB347" s="172"/>
      <c r="AC347" s="172"/>
      <c r="AD347" s="172"/>
      <c r="AE347" s="172"/>
      <c r="AF347" s="172"/>
      <c r="AG347" s="172"/>
      <c r="AH347" s="172"/>
      <c r="AI347" s="172"/>
    </row>
    <row r="348" spans="10:35" s="137" customFormat="1" x14ac:dyDescent="0.25">
      <c r="J348" s="20"/>
      <c r="K348" s="168"/>
      <c r="L348" s="172"/>
      <c r="M348" s="172"/>
      <c r="N348" s="172"/>
      <c r="O348" s="172"/>
      <c r="P348" s="172"/>
      <c r="Q348" s="172"/>
      <c r="R348" s="172"/>
      <c r="S348" s="172"/>
      <c r="T348" s="172"/>
      <c r="U348" s="172"/>
      <c r="V348" s="172"/>
      <c r="W348" s="172"/>
      <c r="X348" s="172"/>
      <c r="Y348" s="172"/>
      <c r="Z348" s="172"/>
      <c r="AA348" s="172"/>
      <c r="AB348" s="172"/>
      <c r="AC348" s="172"/>
      <c r="AD348" s="172"/>
      <c r="AE348" s="172"/>
      <c r="AF348" s="172"/>
      <c r="AG348" s="172"/>
      <c r="AH348" s="172"/>
      <c r="AI348" s="172"/>
    </row>
    <row r="349" spans="10:35" s="137" customFormat="1" x14ac:dyDescent="0.25">
      <c r="J349" s="20"/>
      <c r="K349" s="168"/>
      <c r="L349" s="172"/>
      <c r="M349" s="172"/>
      <c r="N349" s="172"/>
      <c r="O349" s="172"/>
      <c r="P349" s="172"/>
      <c r="Q349" s="172"/>
      <c r="R349" s="172"/>
      <c r="S349" s="172"/>
      <c r="T349" s="172"/>
      <c r="U349" s="172"/>
      <c r="V349" s="172"/>
      <c r="W349" s="172"/>
      <c r="X349" s="172"/>
      <c r="Y349" s="172"/>
      <c r="Z349" s="172"/>
      <c r="AA349" s="172"/>
      <c r="AB349" s="172"/>
      <c r="AC349" s="172"/>
      <c r="AD349" s="172"/>
      <c r="AE349" s="172"/>
      <c r="AF349" s="172"/>
      <c r="AG349" s="172"/>
      <c r="AH349" s="172"/>
      <c r="AI349" s="172"/>
    </row>
    <row r="350" spans="10:35" s="137" customFormat="1" x14ac:dyDescent="0.25">
      <c r="J350" s="20"/>
      <c r="K350" s="168"/>
      <c r="L350" s="172"/>
      <c r="M350" s="172"/>
      <c r="N350" s="172"/>
      <c r="O350" s="172"/>
      <c r="P350" s="172"/>
      <c r="Q350" s="172"/>
      <c r="R350" s="172"/>
      <c r="S350" s="172"/>
      <c r="T350" s="172"/>
      <c r="U350" s="172"/>
      <c r="V350" s="172"/>
      <c r="W350" s="172"/>
      <c r="X350" s="172"/>
      <c r="Y350" s="172"/>
      <c r="Z350" s="172"/>
      <c r="AA350" s="172"/>
      <c r="AB350" s="172"/>
      <c r="AC350" s="172"/>
      <c r="AD350" s="172"/>
      <c r="AE350" s="172"/>
      <c r="AF350" s="172"/>
      <c r="AG350" s="172"/>
      <c r="AH350" s="172"/>
      <c r="AI350" s="172"/>
    </row>
    <row r="351" spans="10:35" s="137" customFormat="1" x14ac:dyDescent="0.25">
      <c r="J351" s="20"/>
      <c r="K351" s="168"/>
      <c r="L351" s="172"/>
      <c r="M351" s="172"/>
      <c r="N351" s="172"/>
      <c r="O351" s="172"/>
      <c r="P351" s="172"/>
      <c r="Q351" s="172"/>
      <c r="R351" s="172"/>
      <c r="S351" s="172"/>
      <c r="T351" s="172"/>
      <c r="U351" s="172"/>
      <c r="V351" s="172"/>
      <c r="W351" s="172"/>
      <c r="X351" s="172"/>
      <c r="Y351" s="172"/>
      <c r="Z351" s="172"/>
      <c r="AA351" s="172"/>
      <c r="AB351" s="172"/>
      <c r="AC351" s="172"/>
      <c r="AD351" s="172"/>
      <c r="AE351" s="172"/>
      <c r="AF351" s="172"/>
      <c r="AG351" s="172"/>
      <c r="AH351" s="172"/>
      <c r="AI351" s="172"/>
    </row>
    <row r="352" spans="10:35" s="137" customFormat="1" x14ac:dyDescent="0.25">
      <c r="J352" s="20"/>
      <c r="K352" s="168"/>
      <c r="L352" s="172"/>
      <c r="M352" s="172"/>
      <c r="N352" s="172"/>
      <c r="O352" s="172"/>
      <c r="P352" s="172"/>
      <c r="Q352" s="172"/>
      <c r="R352" s="172"/>
      <c r="S352" s="172"/>
      <c r="T352" s="172"/>
      <c r="U352" s="172"/>
      <c r="V352" s="172"/>
      <c r="W352" s="172"/>
      <c r="X352" s="172"/>
      <c r="Y352" s="172"/>
      <c r="Z352" s="172"/>
      <c r="AA352" s="172"/>
      <c r="AB352" s="172"/>
      <c r="AC352" s="172"/>
      <c r="AD352" s="172"/>
      <c r="AE352" s="172"/>
      <c r="AF352" s="172"/>
      <c r="AG352" s="172"/>
      <c r="AH352" s="172"/>
      <c r="AI352" s="172"/>
    </row>
    <row r="353" spans="10:35" s="137" customFormat="1" x14ac:dyDescent="0.25">
      <c r="J353" s="20"/>
      <c r="K353" s="168"/>
      <c r="L353" s="172"/>
      <c r="M353" s="172"/>
      <c r="N353" s="172"/>
      <c r="O353" s="172"/>
      <c r="P353" s="172"/>
      <c r="Q353" s="172"/>
      <c r="R353" s="172"/>
      <c r="S353" s="172"/>
      <c r="T353" s="172"/>
      <c r="U353" s="172"/>
      <c r="V353" s="172"/>
      <c r="W353" s="172"/>
      <c r="X353" s="172"/>
      <c r="Y353" s="172"/>
      <c r="Z353" s="172"/>
      <c r="AA353" s="172"/>
      <c r="AB353" s="172"/>
      <c r="AC353" s="172"/>
      <c r="AD353" s="172"/>
      <c r="AE353" s="172"/>
      <c r="AF353" s="172"/>
      <c r="AG353" s="172"/>
      <c r="AH353" s="172"/>
      <c r="AI353" s="172"/>
    </row>
    <row r="354" spans="10:35" s="137" customFormat="1" x14ac:dyDescent="0.25">
      <c r="J354" s="20"/>
      <c r="K354" s="168"/>
      <c r="L354" s="172"/>
      <c r="M354" s="172"/>
      <c r="N354" s="172"/>
      <c r="O354" s="172"/>
      <c r="P354" s="172"/>
      <c r="Q354" s="172"/>
      <c r="R354" s="172"/>
      <c r="S354" s="172"/>
      <c r="T354" s="172"/>
      <c r="U354" s="172"/>
      <c r="V354" s="172"/>
      <c r="W354" s="172"/>
      <c r="X354" s="172"/>
      <c r="Y354" s="172"/>
      <c r="Z354" s="172"/>
      <c r="AA354" s="172"/>
      <c r="AB354" s="172"/>
      <c r="AC354" s="172"/>
      <c r="AD354" s="172"/>
      <c r="AE354" s="172"/>
      <c r="AF354" s="172"/>
      <c r="AG354" s="172"/>
      <c r="AH354" s="172"/>
      <c r="AI354" s="172"/>
    </row>
    <row r="355" spans="10:35" s="137" customFormat="1" x14ac:dyDescent="0.25">
      <c r="J355" s="20"/>
      <c r="K355" s="168"/>
      <c r="L355" s="172"/>
      <c r="M355" s="172"/>
      <c r="N355" s="172"/>
      <c r="O355" s="172"/>
      <c r="P355" s="172"/>
      <c r="Q355" s="172"/>
      <c r="R355" s="172"/>
      <c r="S355" s="172"/>
      <c r="T355" s="172"/>
      <c r="U355" s="172"/>
      <c r="V355" s="172"/>
      <c r="W355" s="172"/>
      <c r="X355" s="172"/>
      <c r="Y355" s="172"/>
      <c r="Z355" s="172"/>
      <c r="AA355" s="172"/>
      <c r="AB355" s="172"/>
      <c r="AC355" s="172"/>
      <c r="AD355" s="172"/>
      <c r="AE355" s="172"/>
      <c r="AF355" s="172"/>
      <c r="AG355" s="172"/>
      <c r="AH355" s="172"/>
      <c r="AI355" s="172"/>
    </row>
    <row r="356" spans="10:35" s="137" customFormat="1" x14ac:dyDescent="0.25">
      <c r="J356" s="20"/>
      <c r="K356" s="168"/>
      <c r="L356" s="172"/>
      <c r="M356" s="172"/>
      <c r="N356" s="172"/>
      <c r="O356" s="172"/>
      <c r="P356" s="172"/>
      <c r="Q356" s="172"/>
      <c r="R356" s="172"/>
      <c r="S356" s="172"/>
      <c r="T356" s="172"/>
      <c r="U356" s="172"/>
      <c r="V356" s="172"/>
      <c r="W356" s="172"/>
      <c r="X356" s="172"/>
      <c r="Y356" s="172"/>
      <c r="Z356" s="172"/>
      <c r="AA356" s="172"/>
      <c r="AB356" s="172"/>
      <c r="AC356" s="172"/>
      <c r="AD356" s="172"/>
      <c r="AE356" s="172"/>
      <c r="AF356" s="172"/>
      <c r="AG356" s="172"/>
      <c r="AH356" s="172"/>
      <c r="AI356" s="172"/>
    </row>
    <row r="357" spans="10:35" s="137" customFormat="1" x14ac:dyDescent="0.25">
      <c r="J357" s="20"/>
      <c r="K357" s="168"/>
      <c r="L357" s="172"/>
      <c r="M357" s="172"/>
      <c r="N357" s="172"/>
      <c r="O357" s="172"/>
      <c r="P357" s="172"/>
      <c r="Q357" s="172"/>
      <c r="R357" s="172"/>
      <c r="S357" s="172"/>
      <c r="T357" s="172"/>
      <c r="U357" s="172"/>
      <c r="V357" s="172"/>
      <c r="W357" s="172"/>
      <c r="X357" s="172"/>
      <c r="Y357" s="172"/>
      <c r="Z357" s="172"/>
      <c r="AA357" s="172"/>
      <c r="AB357" s="172"/>
      <c r="AC357" s="172"/>
      <c r="AD357" s="172"/>
      <c r="AE357" s="172"/>
      <c r="AF357" s="172"/>
      <c r="AG357" s="172"/>
      <c r="AH357" s="172"/>
      <c r="AI357" s="172"/>
    </row>
    <row r="358" spans="10:35" s="137" customFormat="1" x14ac:dyDescent="0.25">
      <c r="J358" s="20"/>
      <c r="K358" s="168"/>
      <c r="L358" s="172"/>
      <c r="M358" s="172"/>
      <c r="N358" s="172"/>
      <c r="O358" s="172"/>
      <c r="P358" s="172"/>
      <c r="Q358" s="172"/>
      <c r="R358" s="172"/>
      <c r="S358" s="172"/>
      <c r="T358" s="172"/>
      <c r="U358" s="172"/>
      <c r="V358" s="172"/>
      <c r="W358" s="172"/>
      <c r="X358" s="172"/>
      <c r="Y358" s="172"/>
      <c r="Z358" s="172"/>
      <c r="AA358" s="172"/>
      <c r="AB358" s="172"/>
      <c r="AC358" s="172"/>
      <c r="AD358" s="172"/>
      <c r="AE358" s="172"/>
      <c r="AF358" s="172"/>
      <c r="AG358" s="172"/>
      <c r="AH358" s="172"/>
      <c r="AI358" s="172"/>
    </row>
    <row r="359" spans="10:35" s="137" customFormat="1" x14ac:dyDescent="0.25">
      <c r="J359" s="20"/>
      <c r="K359" s="168"/>
      <c r="L359" s="172"/>
      <c r="M359" s="172"/>
      <c r="N359" s="172"/>
      <c r="O359" s="172"/>
      <c r="P359" s="172"/>
      <c r="Q359" s="172"/>
      <c r="R359" s="172"/>
      <c r="S359" s="172"/>
      <c r="T359" s="172"/>
      <c r="U359" s="172"/>
      <c r="V359" s="172"/>
      <c r="W359" s="172"/>
      <c r="X359" s="172"/>
      <c r="Y359" s="172"/>
      <c r="Z359" s="172"/>
      <c r="AA359" s="172"/>
      <c r="AB359" s="172"/>
      <c r="AC359" s="172"/>
      <c r="AD359" s="172"/>
      <c r="AE359" s="172"/>
      <c r="AF359" s="172"/>
      <c r="AG359" s="172"/>
      <c r="AH359" s="172"/>
      <c r="AI359" s="172"/>
    </row>
    <row r="360" spans="10:35" s="137" customFormat="1" x14ac:dyDescent="0.25">
      <c r="J360" s="20"/>
      <c r="K360" s="168"/>
      <c r="L360" s="172"/>
      <c r="M360" s="172"/>
      <c r="N360" s="172"/>
      <c r="O360" s="172"/>
      <c r="P360" s="172"/>
      <c r="Q360" s="172"/>
      <c r="R360" s="172"/>
      <c r="S360" s="172"/>
      <c r="T360" s="172"/>
      <c r="U360" s="172"/>
      <c r="V360" s="172"/>
      <c r="W360" s="172"/>
      <c r="X360" s="172"/>
      <c r="Y360" s="172"/>
      <c r="Z360" s="172"/>
      <c r="AA360" s="172"/>
      <c r="AB360" s="172"/>
      <c r="AC360" s="172"/>
      <c r="AD360" s="172"/>
      <c r="AE360" s="172"/>
      <c r="AF360" s="172"/>
      <c r="AG360" s="172"/>
      <c r="AH360" s="172"/>
      <c r="AI360" s="172"/>
    </row>
    <row r="361" spans="10:35" s="137" customFormat="1" x14ac:dyDescent="0.25">
      <c r="J361" s="20"/>
      <c r="K361" s="168"/>
      <c r="L361" s="172"/>
      <c r="M361" s="172"/>
      <c r="N361" s="172"/>
      <c r="O361" s="172"/>
      <c r="P361" s="172"/>
      <c r="Q361" s="172"/>
      <c r="R361" s="172"/>
      <c r="S361" s="172"/>
      <c r="T361" s="172"/>
      <c r="U361" s="172"/>
      <c r="V361" s="172"/>
      <c r="W361" s="172"/>
      <c r="X361" s="172"/>
      <c r="Y361" s="172"/>
      <c r="Z361" s="172"/>
      <c r="AA361" s="172"/>
      <c r="AB361" s="172"/>
      <c r="AC361" s="172"/>
      <c r="AD361" s="172"/>
      <c r="AE361" s="172"/>
      <c r="AF361" s="172"/>
      <c r="AG361" s="172"/>
      <c r="AH361" s="172"/>
      <c r="AI361" s="172"/>
    </row>
    <row r="362" spans="10:35" s="137" customFormat="1" x14ac:dyDescent="0.25">
      <c r="J362" s="20"/>
      <c r="K362" s="168"/>
      <c r="L362" s="172"/>
      <c r="M362" s="172"/>
      <c r="N362" s="172"/>
      <c r="O362" s="172"/>
      <c r="P362" s="172"/>
      <c r="Q362" s="172"/>
      <c r="R362" s="172"/>
      <c r="S362" s="172"/>
      <c r="T362" s="172"/>
      <c r="U362" s="172"/>
      <c r="V362" s="172"/>
      <c r="W362" s="172"/>
      <c r="X362" s="172"/>
      <c r="Y362" s="172"/>
      <c r="Z362" s="172"/>
      <c r="AA362" s="172"/>
      <c r="AB362" s="172"/>
      <c r="AC362" s="172"/>
      <c r="AD362" s="172"/>
      <c r="AE362" s="172"/>
      <c r="AF362" s="172"/>
      <c r="AG362" s="172"/>
      <c r="AH362" s="172"/>
      <c r="AI362" s="172"/>
    </row>
    <row r="363" spans="10:35" s="137" customFormat="1" x14ac:dyDescent="0.25">
      <c r="J363" s="20"/>
      <c r="K363" s="168"/>
      <c r="L363" s="172"/>
      <c r="M363" s="172"/>
      <c r="N363" s="172"/>
      <c r="O363" s="172"/>
      <c r="P363" s="172"/>
      <c r="Q363" s="172"/>
      <c r="R363" s="172"/>
      <c r="S363" s="172"/>
      <c r="T363" s="172"/>
      <c r="U363" s="172"/>
      <c r="V363" s="172"/>
      <c r="W363" s="172"/>
      <c r="X363" s="172"/>
      <c r="Y363" s="172"/>
      <c r="Z363" s="172"/>
      <c r="AA363" s="172"/>
      <c r="AB363" s="172"/>
      <c r="AC363" s="172"/>
      <c r="AD363" s="172"/>
      <c r="AE363" s="172"/>
      <c r="AF363" s="172"/>
      <c r="AG363" s="172"/>
      <c r="AH363" s="172"/>
      <c r="AI363" s="172"/>
    </row>
    <row r="364" spans="10:35" s="137" customFormat="1" x14ac:dyDescent="0.25">
      <c r="J364" s="20"/>
      <c r="K364" s="168"/>
      <c r="L364" s="172"/>
      <c r="M364" s="172"/>
      <c r="N364" s="172"/>
      <c r="O364" s="172"/>
      <c r="P364" s="172"/>
      <c r="Q364" s="172"/>
      <c r="R364" s="172"/>
      <c r="S364" s="172"/>
      <c r="T364" s="172"/>
      <c r="U364" s="172"/>
      <c r="V364" s="172"/>
      <c r="W364" s="172"/>
      <c r="X364" s="172"/>
      <c r="Y364" s="172"/>
      <c r="Z364" s="172"/>
      <c r="AA364" s="172"/>
      <c r="AB364" s="172"/>
      <c r="AC364" s="172"/>
      <c r="AD364" s="172"/>
      <c r="AE364" s="172"/>
      <c r="AF364" s="172"/>
      <c r="AG364" s="172"/>
      <c r="AH364" s="172"/>
      <c r="AI364" s="172"/>
    </row>
    <row r="365" spans="10:35" s="137" customFormat="1" x14ac:dyDescent="0.25">
      <c r="J365" s="20"/>
      <c r="K365" s="168"/>
      <c r="L365" s="172"/>
      <c r="M365" s="172"/>
      <c r="N365" s="172"/>
      <c r="O365" s="172"/>
      <c r="P365" s="172"/>
      <c r="Q365" s="172"/>
      <c r="R365" s="172"/>
      <c r="S365" s="172"/>
      <c r="T365" s="172"/>
      <c r="U365" s="172"/>
      <c r="V365" s="172"/>
      <c r="W365" s="172"/>
      <c r="X365" s="172"/>
      <c r="Y365" s="172"/>
      <c r="Z365" s="172"/>
      <c r="AA365" s="172"/>
      <c r="AB365" s="172"/>
      <c r="AC365" s="172"/>
      <c r="AD365" s="172"/>
      <c r="AE365" s="172"/>
      <c r="AF365" s="172"/>
      <c r="AG365" s="172"/>
      <c r="AH365" s="172"/>
      <c r="AI365" s="172"/>
    </row>
    <row r="366" spans="10:35" s="137" customFormat="1" x14ac:dyDescent="0.25">
      <c r="J366" s="20"/>
      <c r="K366" s="168"/>
      <c r="L366" s="172"/>
      <c r="M366" s="172"/>
      <c r="N366" s="172"/>
      <c r="O366" s="172"/>
      <c r="P366" s="172"/>
      <c r="Q366" s="172"/>
      <c r="R366" s="172"/>
      <c r="S366" s="172"/>
      <c r="T366" s="172"/>
      <c r="U366" s="172"/>
      <c r="V366" s="172"/>
      <c r="W366" s="172"/>
      <c r="X366" s="172"/>
      <c r="Y366" s="172"/>
      <c r="Z366" s="172"/>
      <c r="AA366" s="172"/>
      <c r="AB366" s="172"/>
      <c r="AC366" s="172"/>
      <c r="AD366" s="172"/>
      <c r="AE366" s="172"/>
      <c r="AF366" s="172"/>
      <c r="AG366" s="172"/>
      <c r="AH366" s="172"/>
      <c r="AI366" s="172"/>
    </row>
    <row r="367" spans="10:35" s="137" customFormat="1" x14ac:dyDescent="0.25">
      <c r="J367" s="20"/>
      <c r="K367" s="168"/>
      <c r="L367" s="172"/>
      <c r="M367" s="172"/>
      <c r="N367" s="172"/>
      <c r="O367" s="172"/>
      <c r="P367" s="172"/>
      <c r="Q367" s="172"/>
      <c r="R367" s="172"/>
      <c r="S367" s="172"/>
      <c r="T367" s="172"/>
      <c r="U367" s="172"/>
      <c r="V367" s="172"/>
      <c r="W367" s="172"/>
      <c r="X367" s="172"/>
      <c r="Y367" s="172"/>
      <c r="Z367" s="172"/>
      <c r="AA367" s="172"/>
      <c r="AB367" s="172"/>
      <c r="AC367" s="172"/>
      <c r="AD367" s="172"/>
      <c r="AE367" s="172"/>
      <c r="AF367" s="172"/>
      <c r="AG367" s="172"/>
      <c r="AH367" s="172"/>
      <c r="AI367" s="172"/>
    </row>
    <row r="368" spans="10:35" s="137" customFormat="1" x14ac:dyDescent="0.25">
      <c r="J368" s="20"/>
      <c r="K368" s="168"/>
      <c r="L368" s="172"/>
      <c r="M368" s="172"/>
      <c r="N368" s="172"/>
      <c r="O368" s="172"/>
      <c r="P368" s="172"/>
      <c r="Q368" s="172"/>
      <c r="R368" s="172"/>
      <c r="S368" s="172"/>
      <c r="T368" s="172"/>
      <c r="U368" s="172"/>
      <c r="V368" s="172"/>
      <c r="W368" s="172"/>
      <c r="X368" s="172"/>
      <c r="Y368" s="172"/>
      <c r="Z368" s="172"/>
      <c r="AA368" s="172"/>
      <c r="AB368" s="172"/>
      <c r="AC368" s="172"/>
      <c r="AD368" s="172"/>
      <c r="AE368" s="172"/>
      <c r="AF368" s="172"/>
      <c r="AG368" s="172"/>
      <c r="AH368" s="172"/>
      <c r="AI368" s="172"/>
    </row>
    <row r="369" spans="10:35" s="137" customFormat="1" x14ac:dyDescent="0.25">
      <c r="J369" s="20"/>
      <c r="K369" s="168"/>
      <c r="L369" s="172"/>
      <c r="M369" s="172"/>
      <c r="N369" s="172"/>
      <c r="O369" s="172"/>
      <c r="P369" s="172"/>
      <c r="Q369" s="172"/>
      <c r="R369" s="172"/>
      <c r="S369" s="172"/>
      <c r="T369" s="172"/>
      <c r="U369" s="172"/>
      <c r="V369" s="172"/>
      <c r="W369" s="172"/>
      <c r="X369" s="172"/>
      <c r="Y369" s="172"/>
      <c r="Z369" s="172"/>
      <c r="AA369" s="172"/>
      <c r="AB369" s="172"/>
      <c r="AC369" s="172"/>
      <c r="AD369" s="172"/>
      <c r="AE369" s="172"/>
      <c r="AF369" s="172"/>
      <c r="AG369" s="172"/>
      <c r="AH369" s="172"/>
      <c r="AI369" s="172"/>
    </row>
    <row r="370" spans="10:35" s="137" customFormat="1" x14ac:dyDescent="0.25">
      <c r="J370" s="20"/>
      <c r="K370" s="168"/>
      <c r="L370" s="172"/>
      <c r="M370" s="172"/>
      <c r="N370" s="172"/>
      <c r="O370" s="172"/>
      <c r="P370" s="172"/>
      <c r="Q370" s="172"/>
      <c r="R370" s="172"/>
      <c r="S370" s="172"/>
      <c r="T370" s="172"/>
      <c r="U370" s="172"/>
      <c r="V370" s="172"/>
      <c r="W370" s="172"/>
      <c r="X370" s="172"/>
      <c r="Y370" s="172"/>
      <c r="Z370" s="172"/>
      <c r="AA370" s="172"/>
      <c r="AB370" s="172"/>
      <c r="AC370" s="172"/>
      <c r="AD370" s="172"/>
      <c r="AE370" s="172"/>
      <c r="AF370" s="172"/>
      <c r="AG370" s="172"/>
      <c r="AH370" s="172"/>
      <c r="AI370" s="172"/>
    </row>
    <row r="371" spans="10:35" s="137" customFormat="1" x14ac:dyDescent="0.25">
      <c r="J371" s="20"/>
      <c r="K371" s="168"/>
      <c r="L371" s="172"/>
      <c r="M371" s="172"/>
      <c r="N371" s="172"/>
      <c r="O371" s="172"/>
      <c r="P371" s="172"/>
      <c r="Q371" s="172"/>
      <c r="R371" s="172"/>
      <c r="S371" s="172"/>
      <c r="T371" s="172"/>
      <c r="U371" s="172"/>
      <c r="V371" s="172"/>
      <c r="W371" s="172"/>
      <c r="X371" s="172"/>
      <c r="Y371" s="172"/>
      <c r="Z371" s="172"/>
      <c r="AA371" s="172"/>
      <c r="AB371" s="172"/>
      <c r="AC371" s="172"/>
      <c r="AD371" s="172"/>
      <c r="AE371" s="172"/>
      <c r="AF371" s="172"/>
      <c r="AG371" s="172"/>
      <c r="AH371" s="172"/>
      <c r="AI371" s="172"/>
    </row>
    <row r="372" spans="10:35" s="137" customFormat="1" x14ac:dyDescent="0.25">
      <c r="J372" s="20"/>
      <c r="K372" s="168"/>
      <c r="L372" s="172"/>
      <c r="M372" s="172"/>
      <c r="N372" s="172"/>
      <c r="O372" s="172"/>
      <c r="P372" s="172"/>
      <c r="Q372" s="172"/>
      <c r="R372" s="172"/>
      <c r="S372" s="172"/>
      <c r="T372" s="172"/>
      <c r="U372" s="172"/>
      <c r="V372" s="172"/>
      <c r="W372" s="172"/>
      <c r="X372" s="172"/>
      <c r="Y372" s="172"/>
      <c r="Z372" s="172"/>
      <c r="AA372" s="172"/>
      <c r="AB372" s="172"/>
      <c r="AC372" s="172"/>
      <c r="AD372" s="172"/>
      <c r="AE372" s="172"/>
      <c r="AF372" s="172"/>
      <c r="AG372" s="172"/>
      <c r="AH372" s="172"/>
      <c r="AI372" s="172"/>
    </row>
    <row r="373" spans="10:35" s="137" customFormat="1" x14ac:dyDescent="0.25">
      <c r="J373" s="20"/>
      <c r="K373" s="168"/>
      <c r="L373" s="172"/>
      <c r="M373" s="172"/>
      <c r="N373" s="172"/>
      <c r="O373" s="172"/>
      <c r="P373" s="172"/>
      <c r="Q373" s="172"/>
      <c r="R373" s="172"/>
      <c r="S373" s="172"/>
      <c r="T373" s="172"/>
      <c r="U373" s="172"/>
      <c r="V373" s="172"/>
      <c r="W373" s="172"/>
      <c r="X373" s="172"/>
      <c r="Y373" s="172"/>
      <c r="Z373" s="172"/>
      <c r="AA373" s="172"/>
      <c r="AB373" s="172"/>
      <c r="AC373" s="172"/>
      <c r="AD373" s="172"/>
      <c r="AE373" s="172"/>
      <c r="AF373" s="172"/>
      <c r="AG373" s="172"/>
      <c r="AH373" s="172"/>
      <c r="AI373" s="172"/>
    </row>
    <row r="374" spans="10:35" s="137" customFormat="1" x14ac:dyDescent="0.25">
      <c r="J374" s="20"/>
      <c r="K374" s="168"/>
      <c r="L374" s="172"/>
      <c r="M374" s="172"/>
      <c r="N374" s="172"/>
      <c r="O374" s="172"/>
      <c r="P374" s="172"/>
      <c r="Q374" s="172"/>
      <c r="R374" s="172"/>
      <c r="S374" s="172"/>
      <c r="T374" s="172"/>
      <c r="U374" s="172"/>
      <c r="V374" s="172"/>
      <c r="W374" s="172"/>
      <c r="X374" s="172"/>
      <c r="Y374" s="172"/>
      <c r="Z374" s="172"/>
      <c r="AA374" s="172"/>
      <c r="AB374" s="172"/>
      <c r="AC374" s="172"/>
      <c r="AD374" s="172"/>
      <c r="AE374" s="172"/>
      <c r="AF374" s="172"/>
      <c r="AG374" s="172"/>
      <c r="AH374" s="172"/>
      <c r="AI374" s="172"/>
    </row>
    <row r="375" spans="10:35" s="137" customFormat="1" x14ac:dyDescent="0.25">
      <c r="J375" s="20"/>
      <c r="K375" s="168"/>
      <c r="L375" s="172"/>
      <c r="M375" s="172"/>
      <c r="N375" s="172"/>
      <c r="O375" s="172"/>
      <c r="P375" s="172"/>
      <c r="Q375" s="172"/>
      <c r="R375" s="172"/>
      <c r="S375" s="172"/>
      <c r="T375" s="172"/>
      <c r="U375" s="172"/>
      <c r="V375" s="172"/>
      <c r="W375" s="172"/>
      <c r="X375" s="172"/>
      <c r="Y375" s="172"/>
      <c r="Z375" s="172"/>
      <c r="AA375" s="172"/>
      <c r="AB375" s="172"/>
      <c r="AC375" s="172"/>
      <c r="AD375" s="172"/>
      <c r="AE375" s="172"/>
      <c r="AF375" s="172"/>
      <c r="AG375" s="172"/>
      <c r="AH375" s="172"/>
      <c r="AI375" s="172"/>
    </row>
    <row r="376" spans="10:35" s="137" customFormat="1" x14ac:dyDescent="0.25">
      <c r="J376" s="20"/>
      <c r="K376" s="168"/>
      <c r="L376" s="172"/>
      <c r="M376" s="172"/>
      <c r="N376" s="172"/>
      <c r="O376" s="172"/>
      <c r="P376" s="172"/>
      <c r="Q376" s="172"/>
      <c r="R376" s="172"/>
      <c r="S376" s="172"/>
      <c r="T376" s="172"/>
      <c r="U376" s="172"/>
      <c r="V376" s="172"/>
      <c r="W376" s="172"/>
      <c r="X376" s="172"/>
      <c r="Y376" s="172"/>
      <c r="Z376" s="172"/>
      <c r="AA376" s="172"/>
      <c r="AB376" s="172"/>
      <c r="AC376" s="172"/>
      <c r="AD376" s="172"/>
      <c r="AE376" s="172"/>
      <c r="AF376" s="172"/>
      <c r="AG376" s="172"/>
      <c r="AH376" s="172"/>
      <c r="AI376" s="172"/>
    </row>
    <row r="377" spans="10:35" s="137" customFormat="1" x14ac:dyDescent="0.25">
      <c r="J377" s="20"/>
      <c r="K377" s="168"/>
      <c r="L377" s="172"/>
      <c r="M377" s="172"/>
      <c r="N377" s="172"/>
      <c r="O377" s="172"/>
      <c r="P377" s="172"/>
      <c r="Q377" s="172"/>
      <c r="R377" s="172"/>
      <c r="S377" s="172"/>
      <c r="T377" s="172"/>
      <c r="U377" s="172"/>
      <c r="V377" s="172"/>
      <c r="W377" s="172"/>
      <c r="X377" s="172"/>
      <c r="Y377" s="172"/>
      <c r="Z377" s="172"/>
      <c r="AA377" s="172"/>
      <c r="AB377" s="172"/>
      <c r="AC377" s="172"/>
      <c r="AD377" s="172"/>
      <c r="AE377" s="172"/>
      <c r="AF377" s="172"/>
      <c r="AG377" s="172"/>
      <c r="AH377" s="172"/>
      <c r="AI377" s="172"/>
    </row>
    <row r="378" spans="10:35" s="137" customFormat="1" x14ac:dyDescent="0.25">
      <c r="J378" s="20"/>
      <c r="K378" s="168"/>
      <c r="L378" s="172"/>
      <c r="M378" s="172"/>
      <c r="N378" s="172"/>
      <c r="O378" s="172"/>
      <c r="P378" s="172"/>
      <c r="Q378" s="172"/>
      <c r="R378" s="172"/>
      <c r="S378" s="172"/>
      <c r="T378" s="172"/>
      <c r="U378" s="172"/>
      <c r="V378" s="172"/>
      <c r="W378" s="172"/>
      <c r="X378" s="172"/>
      <c r="Y378" s="172"/>
      <c r="Z378" s="172"/>
      <c r="AA378" s="172"/>
      <c r="AB378" s="172"/>
      <c r="AC378" s="172"/>
      <c r="AD378" s="172"/>
      <c r="AE378" s="172"/>
      <c r="AF378" s="172"/>
      <c r="AG378" s="172"/>
      <c r="AH378" s="172"/>
      <c r="AI378" s="172"/>
    </row>
    <row r="379" spans="10:35" s="137" customFormat="1" x14ac:dyDescent="0.25">
      <c r="J379" s="20"/>
      <c r="K379" s="168"/>
      <c r="L379" s="172"/>
      <c r="M379" s="172"/>
      <c r="N379" s="172"/>
      <c r="O379" s="172"/>
      <c r="P379" s="172"/>
      <c r="Q379" s="172"/>
      <c r="R379" s="172"/>
      <c r="S379" s="172"/>
      <c r="T379" s="172"/>
      <c r="U379" s="172"/>
      <c r="V379" s="172"/>
      <c r="W379" s="172"/>
      <c r="X379" s="172"/>
      <c r="Y379" s="172"/>
      <c r="Z379" s="172"/>
      <c r="AA379" s="172"/>
      <c r="AB379" s="172"/>
      <c r="AC379" s="172"/>
      <c r="AD379" s="172"/>
      <c r="AE379" s="172"/>
      <c r="AF379" s="172"/>
      <c r="AG379" s="172"/>
      <c r="AH379" s="172"/>
      <c r="AI379" s="172"/>
    </row>
    <row r="380" spans="10:35" s="137" customFormat="1" x14ac:dyDescent="0.25">
      <c r="J380" s="20"/>
      <c r="K380" s="168"/>
      <c r="L380" s="172"/>
      <c r="M380" s="172"/>
      <c r="N380" s="172"/>
      <c r="O380" s="172"/>
      <c r="P380" s="172"/>
      <c r="Q380" s="172"/>
      <c r="R380" s="172"/>
      <c r="S380" s="172"/>
      <c r="T380" s="172"/>
      <c r="U380" s="172"/>
      <c r="V380" s="172"/>
      <c r="W380" s="172"/>
      <c r="X380" s="172"/>
      <c r="Y380" s="172"/>
      <c r="Z380" s="172"/>
      <c r="AA380" s="172"/>
      <c r="AB380" s="172"/>
      <c r="AC380" s="172"/>
      <c r="AD380" s="172"/>
      <c r="AE380" s="172"/>
      <c r="AF380" s="172"/>
      <c r="AG380" s="172"/>
      <c r="AH380" s="172"/>
      <c r="AI380" s="172"/>
    </row>
    <row r="381" spans="10:35" s="137" customFormat="1" x14ac:dyDescent="0.25">
      <c r="J381" s="20"/>
      <c r="K381" s="168"/>
      <c r="L381" s="172"/>
      <c r="M381" s="172"/>
      <c r="N381" s="172"/>
      <c r="O381" s="172"/>
      <c r="P381" s="172"/>
      <c r="Q381" s="172"/>
      <c r="R381" s="172"/>
      <c r="S381" s="172"/>
      <c r="T381" s="172"/>
      <c r="U381" s="172"/>
      <c r="V381" s="172"/>
      <c r="W381" s="172"/>
      <c r="X381" s="172"/>
      <c r="Y381" s="172"/>
      <c r="Z381" s="172"/>
      <c r="AA381" s="172"/>
      <c r="AB381" s="172"/>
      <c r="AC381" s="172"/>
      <c r="AD381" s="172"/>
      <c r="AE381" s="172"/>
      <c r="AF381" s="172"/>
      <c r="AG381" s="172"/>
      <c r="AH381" s="172"/>
      <c r="AI381" s="172"/>
    </row>
    <row r="382" spans="10:35" s="137" customFormat="1" x14ac:dyDescent="0.25">
      <c r="J382" s="20"/>
      <c r="K382" s="168"/>
      <c r="L382" s="172"/>
      <c r="M382" s="172"/>
      <c r="N382" s="172"/>
      <c r="O382" s="172"/>
      <c r="P382" s="172"/>
      <c r="Q382" s="172"/>
      <c r="R382" s="172"/>
      <c r="S382" s="172"/>
      <c r="T382" s="172"/>
      <c r="U382" s="172"/>
      <c r="V382" s="172"/>
      <c r="W382" s="172"/>
      <c r="X382" s="172"/>
      <c r="Y382" s="172"/>
      <c r="Z382" s="172"/>
      <c r="AA382" s="172"/>
      <c r="AB382" s="172"/>
      <c r="AC382" s="172"/>
      <c r="AD382" s="172"/>
      <c r="AE382" s="172"/>
      <c r="AF382" s="172"/>
      <c r="AG382" s="172"/>
      <c r="AH382" s="172"/>
      <c r="AI382" s="172"/>
    </row>
    <row r="383" spans="10:35" s="137" customFormat="1" x14ac:dyDescent="0.25">
      <c r="J383" s="20"/>
      <c r="K383" s="168"/>
      <c r="L383" s="172"/>
      <c r="M383" s="172"/>
      <c r="N383" s="172"/>
      <c r="O383" s="172"/>
      <c r="P383" s="172"/>
      <c r="Q383" s="172"/>
      <c r="R383" s="172"/>
      <c r="S383" s="172"/>
      <c r="T383" s="172"/>
      <c r="U383" s="172"/>
      <c r="V383" s="172"/>
      <c r="W383" s="172"/>
      <c r="X383" s="172"/>
      <c r="Y383" s="172"/>
      <c r="Z383" s="172"/>
      <c r="AA383" s="172"/>
      <c r="AB383" s="172"/>
      <c r="AC383" s="172"/>
      <c r="AD383" s="172"/>
      <c r="AE383" s="172"/>
      <c r="AF383" s="172"/>
      <c r="AG383" s="172"/>
      <c r="AH383" s="172"/>
      <c r="AI383" s="172"/>
    </row>
    <row r="384" spans="10:35" s="137" customFormat="1" x14ac:dyDescent="0.25">
      <c r="J384" s="20"/>
      <c r="K384" s="168"/>
      <c r="L384" s="172"/>
      <c r="M384" s="172"/>
      <c r="N384" s="172"/>
      <c r="O384" s="172"/>
      <c r="P384" s="172"/>
      <c r="Q384" s="172"/>
      <c r="R384" s="172"/>
      <c r="S384" s="172"/>
      <c r="T384" s="172"/>
      <c r="U384" s="172"/>
      <c r="V384" s="172"/>
      <c r="W384" s="172"/>
      <c r="X384" s="172"/>
      <c r="Y384" s="172"/>
      <c r="Z384" s="172"/>
      <c r="AA384" s="172"/>
      <c r="AB384" s="172"/>
      <c r="AC384" s="172"/>
      <c r="AD384" s="172"/>
      <c r="AE384" s="172"/>
      <c r="AF384" s="172"/>
      <c r="AG384" s="172"/>
      <c r="AH384" s="172"/>
      <c r="AI384" s="172"/>
    </row>
    <row r="385" spans="10:35" s="137" customFormat="1" x14ac:dyDescent="0.25">
      <c r="J385" s="20"/>
      <c r="K385" s="168"/>
      <c r="L385" s="172"/>
      <c r="M385" s="172"/>
      <c r="N385" s="172"/>
      <c r="O385" s="172"/>
      <c r="P385" s="172"/>
      <c r="Q385" s="172"/>
      <c r="R385" s="172"/>
      <c r="S385" s="172"/>
      <c r="T385" s="172"/>
      <c r="U385" s="172"/>
      <c r="V385" s="172"/>
      <c r="W385" s="172"/>
      <c r="X385" s="172"/>
      <c r="Y385" s="172"/>
      <c r="Z385" s="172"/>
      <c r="AA385" s="172"/>
      <c r="AB385" s="172"/>
      <c r="AC385" s="172"/>
      <c r="AD385" s="172"/>
      <c r="AE385" s="172"/>
      <c r="AF385" s="172"/>
      <c r="AG385" s="172"/>
      <c r="AH385" s="172"/>
      <c r="AI385" s="172"/>
    </row>
    <row r="386" spans="10:35" s="137" customFormat="1" x14ac:dyDescent="0.25">
      <c r="J386" s="20"/>
      <c r="K386" s="168"/>
      <c r="L386" s="172"/>
      <c r="M386" s="172"/>
      <c r="N386" s="172"/>
      <c r="O386" s="172"/>
      <c r="P386" s="172"/>
      <c r="Q386" s="172"/>
      <c r="R386" s="172"/>
      <c r="S386" s="172"/>
      <c r="T386" s="172"/>
      <c r="U386" s="172"/>
      <c r="V386" s="172"/>
      <c r="W386" s="172"/>
      <c r="X386" s="172"/>
      <c r="Y386" s="172"/>
      <c r="Z386" s="172"/>
      <c r="AA386" s="172"/>
      <c r="AB386" s="172"/>
      <c r="AC386" s="172"/>
      <c r="AD386" s="172"/>
      <c r="AE386" s="172"/>
      <c r="AF386" s="172"/>
      <c r="AG386" s="172"/>
      <c r="AH386" s="172"/>
      <c r="AI386" s="172"/>
    </row>
    <row r="387" spans="10:35" s="137" customFormat="1" x14ac:dyDescent="0.25">
      <c r="J387" s="20"/>
      <c r="K387" s="168"/>
      <c r="L387" s="172"/>
      <c r="M387" s="172"/>
      <c r="N387" s="172"/>
      <c r="O387" s="172"/>
      <c r="P387" s="172"/>
      <c r="Q387" s="172"/>
      <c r="R387" s="172"/>
      <c r="S387" s="172"/>
      <c r="T387" s="172"/>
      <c r="U387" s="172"/>
      <c r="V387" s="172"/>
      <c r="W387" s="172"/>
      <c r="X387" s="172"/>
      <c r="Y387" s="172"/>
      <c r="Z387" s="172"/>
      <c r="AA387" s="172"/>
      <c r="AB387" s="172"/>
      <c r="AC387" s="172"/>
      <c r="AD387" s="172"/>
      <c r="AE387" s="172"/>
      <c r="AF387" s="172"/>
      <c r="AG387" s="172"/>
      <c r="AH387" s="172"/>
      <c r="AI387" s="172"/>
    </row>
    <row r="388" spans="10:35" s="137" customFormat="1" x14ac:dyDescent="0.25">
      <c r="J388" s="20"/>
      <c r="K388" s="168"/>
      <c r="L388" s="172"/>
      <c r="M388" s="172"/>
      <c r="N388" s="172"/>
      <c r="O388" s="172"/>
      <c r="P388" s="172"/>
      <c r="Q388" s="172"/>
      <c r="R388" s="172"/>
      <c r="S388" s="172"/>
      <c r="T388" s="172"/>
      <c r="U388" s="172"/>
      <c r="V388" s="172"/>
      <c r="W388" s="172"/>
      <c r="X388" s="172"/>
      <c r="Y388" s="172"/>
      <c r="Z388" s="172"/>
      <c r="AA388" s="172"/>
      <c r="AB388" s="172"/>
      <c r="AC388" s="172"/>
      <c r="AD388" s="172"/>
      <c r="AE388" s="172"/>
      <c r="AF388" s="172"/>
      <c r="AG388" s="172"/>
      <c r="AH388" s="172"/>
      <c r="AI388" s="172"/>
    </row>
    <row r="389" spans="10:35" s="137" customFormat="1" x14ac:dyDescent="0.25">
      <c r="J389" s="20"/>
      <c r="K389" s="168"/>
      <c r="L389" s="172"/>
      <c r="M389" s="172"/>
      <c r="N389" s="172"/>
      <c r="O389" s="172"/>
      <c r="P389" s="172"/>
      <c r="Q389" s="172"/>
      <c r="R389" s="172"/>
      <c r="S389" s="172"/>
      <c r="T389" s="172"/>
      <c r="U389" s="172"/>
      <c r="V389" s="172"/>
      <c r="W389" s="172"/>
      <c r="X389" s="172"/>
      <c r="Y389" s="172"/>
      <c r="Z389" s="172"/>
      <c r="AA389" s="172"/>
      <c r="AB389" s="172"/>
      <c r="AC389" s="172"/>
      <c r="AD389" s="172"/>
      <c r="AE389" s="172"/>
      <c r="AF389" s="172"/>
      <c r="AG389" s="172"/>
      <c r="AH389" s="172"/>
      <c r="AI389" s="172"/>
    </row>
    <row r="390" spans="10:35" s="137" customFormat="1" x14ac:dyDescent="0.25">
      <c r="J390" s="20"/>
      <c r="K390" s="168"/>
      <c r="L390" s="172"/>
      <c r="M390" s="172"/>
      <c r="N390" s="172"/>
      <c r="O390" s="172"/>
      <c r="P390" s="172"/>
      <c r="Q390" s="172"/>
      <c r="R390" s="172"/>
      <c r="S390" s="172"/>
      <c r="T390" s="172"/>
      <c r="U390" s="172"/>
      <c r="V390" s="172"/>
      <c r="W390" s="172"/>
      <c r="X390" s="172"/>
      <c r="Y390" s="172"/>
      <c r="Z390" s="172"/>
      <c r="AA390" s="172"/>
      <c r="AB390" s="172"/>
      <c r="AC390" s="172"/>
      <c r="AD390" s="172"/>
      <c r="AE390" s="172"/>
      <c r="AF390" s="172"/>
      <c r="AG390" s="172"/>
      <c r="AH390" s="172"/>
      <c r="AI390" s="172"/>
    </row>
    <row r="391" spans="10:35" s="137" customFormat="1" x14ac:dyDescent="0.25">
      <c r="J391" s="20"/>
      <c r="K391" s="168"/>
      <c r="L391" s="172"/>
      <c r="M391" s="172"/>
      <c r="N391" s="172"/>
      <c r="O391" s="172"/>
      <c r="P391" s="172"/>
      <c r="Q391" s="172"/>
      <c r="R391" s="172"/>
      <c r="S391" s="172"/>
      <c r="T391" s="172"/>
      <c r="U391" s="172"/>
      <c r="V391" s="172"/>
      <c r="W391" s="172"/>
      <c r="X391" s="172"/>
      <c r="Y391" s="172"/>
      <c r="Z391" s="172"/>
      <c r="AA391" s="172"/>
      <c r="AB391" s="172"/>
      <c r="AC391" s="172"/>
      <c r="AD391" s="172"/>
      <c r="AE391" s="172"/>
      <c r="AF391" s="172"/>
      <c r="AG391" s="172"/>
      <c r="AH391" s="172"/>
      <c r="AI391" s="172"/>
    </row>
    <row r="392" spans="10:35" s="137" customFormat="1" x14ac:dyDescent="0.25">
      <c r="J392" s="20"/>
      <c r="K392" s="168"/>
      <c r="L392" s="172"/>
      <c r="M392" s="172"/>
      <c r="N392" s="172"/>
      <c r="O392" s="172"/>
      <c r="P392" s="172"/>
      <c r="Q392" s="172"/>
      <c r="R392" s="172"/>
      <c r="S392" s="172"/>
      <c r="T392" s="172"/>
      <c r="U392" s="172"/>
      <c r="V392" s="172"/>
      <c r="W392" s="172"/>
      <c r="X392" s="172"/>
      <c r="Y392" s="172"/>
      <c r="Z392" s="172"/>
      <c r="AA392" s="172"/>
      <c r="AB392" s="172"/>
      <c r="AC392" s="172"/>
      <c r="AD392" s="172"/>
      <c r="AE392" s="172"/>
      <c r="AF392" s="172"/>
      <c r="AG392" s="172"/>
      <c r="AH392" s="172"/>
      <c r="AI392" s="172"/>
    </row>
    <row r="393" spans="10:35" s="137" customFormat="1" x14ac:dyDescent="0.25">
      <c r="J393" s="20"/>
      <c r="K393" s="168"/>
      <c r="L393" s="172"/>
      <c r="M393" s="172"/>
      <c r="N393" s="172"/>
      <c r="O393" s="172"/>
      <c r="P393" s="172"/>
      <c r="Q393" s="172"/>
      <c r="R393" s="172"/>
      <c r="S393" s="172"/>
      <c r="T393" s="172"/>
      <c r="U393" s="172"/>
      <c r="V393" s="172"/>
      <c r="W393" s="172"/>
      <c r="X393" s="172"/>
      <c r="Y393" s="172"/>
      <c r="Z393" s="172"/>
      <c r="AA393" s="172"/>
      <c r="AB393" s="172"/>
      <c r="AC393" s="172"/>
      <c r="AD393" s="172"/>
      <c r="AE393" s="172"/>
      <c r="AF393" s="172"/>
      <c r="AG393" s="172"/>
      <c r="AH393" s="172"/>
      <c r="AI393" s="172"/>
    </row>
    <row r="394" spans="10:35" s="137" customFormat="1" x14ac:dyDescent="0.25">
      <c r="J394" s="20"/>
      <c r="K394" s="168"/>
      <c r="L394" s="172"/>
      <c r="M394" s="172"/>
      <c r="N394" s="172"/>
      <c r="O394" s="172"/>
      <c r="P394" s="172"/>
      <c r="Q394" s="172"/>
      <c r="R394" s="172"/>
      <c r="S394" s="172"/>
      <c r="T394" s="172"/>
      <c r="U394" s="172"/>
      <c r="V394" s="172"/>
      <c r="W394" s="172"/>
      <c r="X394" s="172"/>
      <c r="Y394" s="172"/>
      <c r="Z394" s="172"/>
      <c r="AA394" s="172"/>
      <c r="AB394" s="172"/>
      <c r="AC394" s="172"/>
      <c r="AD394" s="172"/>
      <c r="AE394" s="172"/>
      <c r="AF394" s="172"/>
      <c r="AG394" s="172"/>
      <c r="AH394" s="172"/>
      <c r="AI394" s="172"/>
    </row>
    <row r="395" spans="10:35" s="137" customFormat="1" x14ac:dyDescent="0.25">
      <c r="J395" s="20"/>
      <c r="K395" s="168"/>
      <c r="L395" s="172"/>
      <c r="M395" s="172"/>
      <c r="N395" s="172"/>
      <c r="O395" s="172"/>
      <c r="P395" s="172"/>
      <c r="Q395" s="172"/>
      <c r="R395" s="172"/>
      <c r="S395" s="172"/>
      <c r="T395" s="172"/>
      <c r="U395" s="172"/>
      <c r="V395" s="172"/>
      <c r="W395" s="172"/>
      <c r="X395" s="172"/>
      <c r="Y395" s="172"/>
      <c r="Z395" s="172"/>
      <c r="AA395" s="172"/>
      <c r="AB395" s="172"/>
      <c r="AC395" s="172"/>
      <c r="AD395" s="172"/>
      <c r="AE395" s="172"/>
      <c r="AF395" s="172"/>
      <c r="AG395" s="172"/>
      <c r="AH395" s="172"/>
      <c r="AI395" s="172"/>
    </row>
    <row r="396" spans="10:35" s="137" customFormat="1" x14ac:dyDescent="0.25">
      <c r="J396" s="20"/>
      <c r="K396" s="168"/>
      <c r="L396" s="172"/>
      <c r="M396" s="172"/>
      <c r="N396" s="172"/>
      <c r="O396" s="172"/>
      <c r="P396" s="172"/>
      <c r="Q396" s="172"/>
      <c r="R396" s="172"/>
      <c r="S396" s="172"/>
      <c r="T396" s="172"/>
      <c r="U396" s="172"/>
      <c r="V396" s="172"/>
      <c r="W396" s="172"/>
      <c r="X396" s="172"/>
      <c r="Y396" s="172"/>
      <c r="Z396" s="172"/>
      <c r="AA396" s="172"/>
      <c r="AB396" s="172"/>
      <c r="AC396" s="172"/>
      <c r="AD396" s="172"/>
      <c r="AE396" s="172"/>
      <c r="AF396" s="172"/>
      <c r="AG396" s="172"/>
      <c r="AH396" s="172"/>
      <c r="AI396" s="172"/>
    </row>
    <row r="397" spans="10:35" s="137" customFormat="1" x14ac:dyDescent="0.25">
      <c r="J397" s="20"/>
      <c r="K397" s="168"/>
      <c r="L397" s="172"/>
      <c r="M397" s="172"/>
      <c r="N397" s="172"/>
      <c r="O397" s="172"/>
      <c r="P397" s="172"/>
      <c r="Q397" s="172"/>
      <c r="R397" s="172"/>
      <c r="S397" s="172"/>
      <c r="T397" s="172"/>
      <c r="U397" s="172"/>
      <c r="V397" s="172"/>
      <c r="W397" s="172"/>
      <c r="X397" s="172"/>
      <c r="Y397" s="172"/>
      <c r="Z397" s="172"/>
      <c r="AA397" s="172"/>
      <c r="AB397" s="172"/>
      <c r="AC397" s="172"/>
      <c r="AD397" s="172"/>
      <c r="AE397" s="172"/>
      <c r="AF397" s="172"/>
      <c r="AG397" s="172"/>
      <c r="AH397" s="172"/>
      <c r="AI397" s="172"/>
    </row>
    <row r="398" spans="10:35" s="137" customFormat="1" x14ac:dyDescent="0.25">
      <c r="J398" s="20"/>
      <c r="K398" s="168"/>
      <c r="L398" s="172"/>
      <c r="M398" s="172"/>
      <c r="N398" s="172"/>
      <c r="O398" s="172"/>
      <c r="P398" s="172"/>
      <c r="Q398" s="172"/>
      <c r="R398" s="172"/>
      <c r="S398" s="172"/>
      <c r="T398" s="172"/>
      <c r="U398" s="172"/>
      <c r="V398" s="172"/>
      <c r="W398" s="172"/>
      <c r="X398" s="172"/>
      <c r="Y398" s="172"/>
      <c r="Z398" s="172"/>
      <c r="AA398" s="172"/>
      <c r="AB398" s="172"/>
      <c r="AC398" s="172"/>
      <c r="AD398" s="172"/>
      <c r="AE398" s="172"/>
      <c r="AF398" s="172"/>
      <c r="AG398" s="172"/>
      <c r="AH398" s="172"/>
      <c r="AI398" s="172"/>
    </row>
    <row r="399" spans="10:35" s="137" customFormat="1" x14ac:dyDescent="0.25">
      <c r="J399" s="20"/>
      <c r="K399" s="168"/>
      <c r="L399" s="172"/>
      <c r="M399" s="172"/>
      <c r="N399" s="172"/>
      <c r="O399" s="172"/>
      <c r="P399" s="172"/>
      <c r="Q399" s="172"/>
      <c r="R399" s="172"/>
      <c r="S399" s="172"/>
      <c r="T399" s="172"/>
      <c r="U399" s="172"/>
      <c r="V399" s="172"/>
      <c r="W399" s="172"/>
      <c r="X399" s="172"/>
      <c r="Y399" s="172"/>
      <c r="Z399" s="172"/>
      <c r="AA399" s="172"/>
      <c r="AB399" s="172"/>
      <c r="AC399" s="172"/>
      <c r="AD399" s="172"/>
      <c r="AE399" s="172"/>
      <c r="AF399" s="172"/>
      <c r="AG399" s="172"/>
      <c r="AH399" s="172"/>
      <c r="AI399" s="172"/>
    </row>
    <row r="400" spans="10:35" s="137" customFormat="1" x14ac:dyDescent="0.25">
      <c r="J400" s="20"/>
      <c r="K400" s="168"/>
      <c r="L400" s="172"/>
      <c r="M400" s="172"/>
      <c r="N400" s="172"/>
      <c r="O400" s="172"/>
      <c r="P400" s="172"/>
      <c r="Q400" s="172"/>
      <c r="R400" s="172"/>
      <c r="S400" s="172"/>
      <c r="T400" s="172"/>
      <c r="U400" s="172"/>
      <c r="V400" s="172"/>
      <c r="W400" s="172"/>
      <c r="X400" s="172"/>
      <c r="Y400" s="172"/>
      <c r="Z400" s="172"/>
      <c r="AA400" s="172"/>
      <c r="AB400" s="172"/>
      <c r="AC400" s="172"/>
      <c r="AD400" s="172"/>
      <c r="AE400" s="172"/>
      <c r="AF400" s="172"/>
      <c r="AG400" s="172"/>
      <c r="AH400" s="172"/>
      <c r="AI400" s="172"/>
    </row>
    <row r="401" spans="10:35" s="137" customFormat="1" x14ac:dyDescent="0.25">
      <c r="J401" s="20"/>
      <c r="K401" s="168"/>
      <c r="L401" s="172"/>
      <c r="M401" s="172"/>
      <c r="N401" s="172"/>
      <c r="O401" s="172"/>
      <c r="P401" s="172"/>
      <c r="Q401" s="172"/>
      <c r="R401" s="172"/>
      <c r="S401" s="172"/>
      <c r="T401" s="172"/>
      <c r="U401" s="172"/>
      <c r="V401" s="172"/>
      <c r="W401" s="172"/>
      <c r="X401" s="172"/>
      <c r="Y401" s="172"/>
      <c r="Z401" s="172"/>
      <c r="AA401" s="172"/>
      <c r="AB401" s="172"/>
      <c r="AC401" s="172"/>
      <c r="AD401" s="172"/>
      <c r="AE401" s="172"/>
      <c r="AF401" s="172"/>
      <c r="AG401" s="172"/>
      <c r="AH401" s="172"/>
      <c r="AI401" s="172"/>
    </row>
    <row r="402" spans="10:35" s="137" customFormat="1" x14ac:dyDescent="0.25">
      <c r="J402" s="20"/>
      <c r="K402" s="168"/>
      <c r="L402" s="172"/>
      <c r="M402" s="172"/>
      <c r="N402" s="172"/>
      <c r="O402" s="172"/>
      <c r="P402" s="172"/>
      <c r="Q402" s="172"/>
      <c r="R402" s="172"/>
      <c r="S402" s="172"/>
      <c r="T402" s="172"/>
      <c r="U402" s="172"/>
      <c r="V402" s="172"/>
      <c r="W402" s="172"/>
      <c r="X402" s="172"/>
      <c r="Y402" s="172"/>
      <c r="Z402" s="172"/>
      <c r="AA402" s="172"/>
      <c r="AB402" s="172"/>
      <c r="AC402" s="172"/>
      <c r="AD402" s="172"/>
      <c r="AE402" s="172"/>
      <c r="AF402" s="172"/>
      <c r="AG402" s="172"/>
      <c r="AH402" s="172"/>
      <c r="AI402" s="172"/>
    </row>
    <row r="403" spans="10:35" s="137" customFormat="1" x14ac:dyDescent="0.25">
      <c r="J403" s="20"/>
      <c r="K403" s="168"/>
      <c r="L403" s="172"/>
      <c r="M403" s="172"/>
      <c r="N403" s="172"/>
      <c r="O403" s="172"/>
      <c r="P403" s="172"/>
      <c r="Q403" s="172"/>
      <c r="R403" s="172"/>
      <c r="S403" s="172"/>
      <c r="T403" s="172"/>
      <c r="U403" s="172"/>
      <c r="V403" s="172"/>
      <c r="W403" s="172"/>
      <c r="X403" s="172"/>
      <c r="Y403" s="172"/>
      <c r="Z403" s="172"/>
      <c r="AA403" s="172"/>
      <c r="AB403" s="172"/>
      <c r="AC403" s="172"/>
      <c r="AD403" s="172"/>
      <c r="AE403" s="172"/>
      <c r="AF403" s="172"/>
      <c r="AG403" s="172"/>
      <c r="AH403" s="172"/>
      <c r="AI403" s="172"/>
    </row>
    <row r="404" spans="10:35" s="137" customFormat="1" x14ac:dyDescent="0.25">
      <c r="J404" s="20"/>
      <c r="K404" s="168"/>
      <c r="L404" s="172"/>
      <c r="M404" s="172"/>
      <c r="N404" s="172"/>
      <c r="O404" s="172"/>
      <c r="P404" s="172"/>
      <c r="Q404" s="172"/>
      <c r="R404" s="172"/>
      <c r="S404" s="172"/>
      <c r="T404" s="172"/>
      <c r="U404" s="172"/>
      <c r="V404" s="172"/>
      <c r="W404" s="172"/>
      <c r="X404" s="172"/>
      <c r="Y404" s="172"/>
      <c r="Z404" s="172"/>
      <c r="AA404" s="172"/>
      <c r="AB404" s="172"/>
      <c r="AC404" s="172"/>
      <c r="AD404" s="172"/>
      <c r="AE404" s="172"/>
      <c r="AF404" s="172"/>
      <c r="AG404" s="172"/>
      <c r="AH404" s="172"/>
      <c r="AI404" s="172"/>
    </row>
    <row r="405" spans="10:35" s="137" customFormat="1" x14ac:dyDescent="0.25">
      <c r="J405" s="20"/>
      <c r="K405" s="168"/>
      <c r="L405" s="172"/>
      <c r="M405" s="172"/>
      <c r="N405" s="172"/>
      <c r="O405" s="172"/>
      <c r="P405" s="172"/>
      <c r="Q405" s="172"/>
      <c r="R405" s="172"/>
      <c r="S405" s="172"/>
      <c r="T405" s="172"/>
      <c r="U405" s="172"/>
      <c r="V405" s="172"/>
      <c r="W405" s="172"/>
      <c r="X405" s="172"/>
      <c r="Y405" s="172"/>
      <c r="Z405" s="172"/>
      <c r="AA405" s="172"/>
      <c r="AB405" s="172"/>
      <c r="AC405" s="172"/>
      <c r="AD405" s="172"/>
      <c r="AE405" s="172"/>
      <c r="AF405" s="172"/>
      <c r="AG405" s="172"/>
      <c r="AH405" s="172"/>
      <c r="AI405" s="172"/>
    </row>
    <row r="406" spans="10:35" s="137" customFormat="1" x14ac:dyDescent="0.25">
      <c r="J406" s="20"/>
      <c r="K406" s="168"/>
      <c r="L406" s="172"/>
      <c r="M406" s="172"/>
      <c r="N406" s="172"/>
      <c r="O406" s="172"/>
      <c r="P406" s="172"/>
      <c r="Q406" s="172"/>
      <c r="R406" s="172"/>
      <c r="S406" s="172"/>
      <c r="T406" s="172"/>
      <c r="U406" s="172"/>
      <c r="V406" s="172"/>
      <c r="W406" s="172"/>
      <c r="X406" s="172"/>
      <c r="Y406" s="172"/>
      <c r="Z406" s="172"/>
      <c r="AA406" s="172"/>
      <c r="AB406" s="172"/>
      <c r="AC406" s="172"/>
      <c r="AD406" s="172"/>
      <c r="AE406" s="172"/>
      <c r="AF406" s="172"/>
      <c r="AG406" s="172"/>
      <c r="AH406" s="172"/>
      <c r="AI406" s="172"/>
    </row>
    <row r="407" spans="10:35" s="137" customFormat="1" x14ac:dyDescent="0.25">
      <c r="J407" s="20"/>
      <c r="K407" s="168"/>
      <c r="L407" s="172"/>
      <c r="M407" s="172"/>
      <c r="N407" s="172"/>
      <c r="O407" s="172"/>
      <c r="P407" s="172"/>
      <c r="Q407" s="172"/>
      <c r="R407" s="172"/>
      <c r="S407" s="172"/>
      <c r="T407" s="172"/>
      <c r="U407" s="172"/>
      <c r="V407" s="172"/>
      <c r="W407" s="172"/>
      <c r="X407" s="172"/>
      <c r="Y407" s="172"/>
      <c r="Z407" s="172"/>
      <c r="AA407" s="172"/>
      <c r="AB407" s="172"/>
      <c r="AC407" s="172"/>
      <c r="AD407" s="172"/>
      <c r="AE407" s="172"/>
      <c r="AF407" s="172"/>
      <c r="AG407" s="172"/>
      <c r="AH407" s="172"/>
      <c r="AI407" s="172"/>
    </row>
    <row r="408" spans="10:35" s="137" customFormat="1" x14ac:dyDescent="0.25">
      <c r="J408" s="20"/>
      <c r="K408" s="168"/>
      <c r="L408" s="172"/>
      <c r="M408" s="172"/>
      <c r="N408" s="172"/>
      <c r="O408" s="172"/>
      <c r="P408" s="172"/>
      <c r="Q408" s="172"/>
      <c r="R408" s="172"/>
      <c r="S408" s="172"/>
      <c r="T408" s="172"/>
      <c r="U408" s="172"/>
      <c r="V408" s="172"/>
      <c r="W408" s="172"/>
      <c r="X408" s="172"/>
      <c r="Y408" s="172"/>
      <c r="Z408" s="172"/>
      <c r="AA408" s="172"/>
      <c r="AB408" s="172"/>
      <c r="AC408" s="172"/>
      <c r="AD408" s="172"/>
      <c r="AE408" s="172"/>
      <c r="AF408" s="172"/>
      <c r="AG408" s="172"/>
      <c r="AH408" s="172"/>
      <c r="AI408" s="172"/>
    </row>
    <row r="409" spans="10:35" s="137" customFormat="1" x14ac:dyDescent="0.25">
      <c r="J409" s="20"/>
      <c r="K409" s="168"/>
      <c r="L409" s="172"/>
      <c r="M409" s="172"/>
      <c r="N409" s="172"/>
      <c r="O409" s="172"/>
      <c r="P409" s="172"/>
      <c r="Q409" s="172"/>
      <c r="R409" s="172"/>
      <c r="S409" s="172"/>
      <c r="T409" s="172"/>
      <c r="U409" s="172"/>
      <c r="V409" s="172"/>
      <c r="W409" s="172"/>
      <c r="X409" s="172"/>
      <c r="Y409" s="172"/>
      <c r="Z409" s="172"/>
      <c r="AA409" s="172"/>
      <c r="AB409" s="172"/>
      <c r="AC409" s="172"/>
      <c r="AD409" s="172"/>
      <c r="AE409" s="172"/>
      <c r="AF409" s="172"/>
      <c r="AG409" s="172"/>
      <c r="AH409" s="172"/>
      <c r="AI409" s="172"/>
    </row>
    <row r="410" spans="10:35" s="137" customFormat="1" x14ac:dyDescent="0.25">
      <c r="J410" s="20"/>
      <c r="K410" s="168"/>
      <c r="L410" s="172"/>
      <c r="M410" s="172"/>
      <c r="N410" s="172"/>
      <c r="O410" s="172"/>
      <c r="P410" s="172"/>
      <c r="Q410" s="172"/>
      <c r="R410" s="172"/>
      <c r="S410" s="172"/>
      <c r="T410" s="172"/>
      <c r="U410" s="172"/>
      <c r="V410" s="172"/>
      <c r="W410" s="172"/>
      <c r="X410" s="172"/>
      <c r="Y410" s="172"/>
      <c r="Z410" s="172"/>
      <c r="AA410" s="172"/>
      <c r="AB410" s="172"/>
      <c r="AC410" s="172"/>
      <c r="AD410" s="172"/>
      <c r="AE410" s="172"/>
      <c r="AF410" s="172"/>
      <c r="AG410" s="172"/>
      <c r="AH410" s="172"/>
      <c r="AI410" s="172"/>
    </row>
    <row r="411" spans="10:35" s="137" customFormat="1" x14ac:dyDescent="0.25">
      <c r="J411" s="20"/>
      <c r="K411" s="168"/>
      <c r="L411" s="172"/>
      <c r="M411" s="172"/>
      <c r="N411" s="172"/>
      <c r="O411" s="172"/>
      <c r="P411" s="172"/>
      <c r="Q411" s="172"/>
      <c r="R411" s="172"/>
      <c r="S411" s="172"/>
      <c r="T411" s="172"/>
      <c r="U411" s="172"/>
      <c r="V411" s="172"/>
      <c r="W411" s="172"/>
      <c r="X411" s="172"/>
      <c r="Y411" s="172"/>
      <c r="Z411" s="172"/>
      <c r="AA411" s="172"/>
      <c r="AB411" s="172"/>
      <c r="AC411" s="172"/>
      <c r="AD411" s="172"/>
      <c r="AE411" s="172"/>
      <c r="AF411" s="172"/>
      <c r="AG411" s="172"/>
      <c r="AH411" s="172"/>
      <c r="AI411" s="172"/>
    </row>
    <row r="412" spans="10:35" s="137" customFormat="1" x14ac:dyDescent="0.25">
      <c r="J412" s="20"/>
      <c r="K412" s="168"/>
      <c r="L412" s="172"/>
      <c r="M412" s="172"/>
      <c r="N412" s="172"/>
      <c r="O412" s="172"/>
      <c r="P412" s="172"/>
      <c r="Q412" s="172"/>
      <c r="R412" s="172"/>
      <c r="S412" s="172"/>
      <c r="T412" s="172"/>
      <c r="U412" s="172"/>
      <c r="V412" s="172"/>
      <c r="W412" s="172"/>
      <c r="X412" s="172"/>
      <c r="Y412" s="172"/>
      <c r="Z412" s="172"/>
      <c r="AA412" s="172"/>
      <c r="AB412" s="172"/>
      <c r="AC412" s="172"/>
      <c r="AD412" s="172"/>
      <c r="AE412" s="172"/>
      <c r="AF412" s="172"/>
      <c r="AG412" s="172"/>
      <c r="AH412" s="172"/>
      <c r="AI412" s="172"/>
    </row>
    <row r="413" spans="10:35" s="137" customFormat="1" x14ac:dyDescent="0.25">
      <c r="J413" s="20"/>
      <c r="K413" s="168"/>
      <c r="L413" s="172"/>
      <c r="M413" s="172"/>
      <c r="N413" s="172"/>
      <c r="O413" s="172"/>
      <c r="P413" s="172"/>
      <c r="Q413" s="172"/>
      <c r="R413" s="172"/>
      <c r="S413" s="172"/>
      <c r="T413" s="172"/>
      <c r="U413" s="172"/>
      <c r="V413" s="172"/>
      <c r="W413" s="172"/>
      <c r="X413" s="172"/>
      <c r="Y413" s="172"/>
      <c r="Z413" s="172"/>
      <c r="AA413" s="172"/>
      <c r="AB413" s="172"/>
      <c r="AC413" s="172"/>
      <c r="AD413" s="172"/>
      <c r="AE413" s="172"/>
      <c r="AF413" s="172"/>
      <c r="AG413" s="172"/>
      <c r="AH413" s="172"/>
      <c r="AI413" s="172"/>
    </row>
    <row r="414" spans="10:35" s="137" customFormat="1" x14ac:dyDescent="0.25">
      <c r="J414" s="20"/>
      <c r="K414" s="168"/>
      <c r="L414" s="172"/>
      <c r="M414" s="172"/>
      <c r="N414" s="172"/>
      <c r="O414" s="172"/>
      <c r="P414" s="172"/>
      <c r="Q414" s="172"/>
      <c r="R414" s="172"/>
      <c r="S414" s="172"/>
      <c r="T414" s="172"/>
      <c r="U414" s="172"/>
      <c r="V414" s="172"/>
      <c r="W414" s="172"/>
      <c r="X414" s="172"/>
      <c r="Y414" s="172"/>
      <c r="Z414" s="172"/>
      <c r="AA414" s="172"/>
      <c r="AB414" s="172"/>
      <c r="AC414" s="172"/>
      <c r="AD414" s="172"/>
      <c r="AE414" s="172"/>
      <c r="AF414" s="172"/>
      <c r="AG414" s="172"/>
      <c r="AH414" s="172"/>
      <c r="AI414" s="172"/>
    </row>
    <row r="415" spans="10:35" s="137" customFormat="1" x14ac:dyDescent="0.25">
      <c r="J415" s="20"/>
      <c r="K415" s="168"/>
      <c r="L415" s="172"/>
      <c r="M415" s="172"/>
      <c r="N415" s="172"/>
      <c r="O415" s="172"/>
      <c r="P415" s="172"/>
      <c r="Q415" s="172"/>
      <c r="R415" s="172"/>
      <c r="S415" s="172"/>
      <c r="T415" s="172"/>
      <c r="U415" s="172"/>
      <c r="V415" s="172"/>
      <c r="W415" s="172"/>
      <c r="X415" s="172"/>
      <c r="Y415" s="172"/>
      <c r="Z415" s="172"/>
      <c r="AA415" s="172"/>
      <c r="AB415" s="172"/>
      <c r="AC415" s="172"/>
      <c r="AD415" s="172"/>
      <c r="AE415" s="172"/>
      <c r="AF415" s="172"/>
      <c r="AG415" s="172"/>
      <c r="AH415" s="172"/>
      <c r="AI415" s="172"/>
    </row>
    <row r="416" spans="10:35" s="137" customFormat="1" x14ac:dyDescent="0.25">
      <c r="J416" s="20"/>
      <c r="K416" s="168"/>
      <c r="L416" s="172"/>
      <c r="M416" s="172"/>
      <c r="N416" s="172"/>
      <c r="O416" s="172"/>
      <c r="P416" s="172"/>
      <c r="Q416" s="172"/>
      <c r="R416" s="172"/>
      <c r="S416" s="172"/>
      <c r="T416" s="172"/>
      <c r="U416" s="172"/>
      <c r="V416" s="172"/>
      <c r="W416" s="172"/>
      <c r="X416" s="172"/>
      <c r="Y416" s="172"/>
      <c r="Z416" s="172"/>
      <c r="AA416" s="172"/>
      <c r="AB416" s="172"/>
      <c r="AC416" s="172"/>
      <c r="AD416" s="172"/>
      <c r="AE416" s="172"/>
      <c r="AF416" s="172"/>
      <c r="AG416" s="172"/>
      <c r="AH416" s="172"/>
      <c r="AI416" s="172"/>
    </row>
    <row r="417" spans="10:35" s="137" customFormat="1" x14ac:dyDescent="0.25">
      <c r="J417" s="20"/>
      <c r="K417" s="168"/>
      <c r="L417" s="172"/>
      <c r="M417" s="172"/>
      <c r="N417" s="172"/>
      <c r="O417" s="172"/>
      <c r="P417" s="172"/>
      <c r="Q417" s="172"/>
      <c r="R417" s="172"/>
      <c r="S417" s="172"/>
      <c r="T417" s="172"/>
      <c r="U417" s="172"/>
      <c r="V417" s="172"/>
      <c r="W417" s="172"/>
      <c r="X417" s="172"/>
      <c r="Y417" s="172"/>
      <c r="Z417" s="172"/>
      <c r="AA417" s="172"/>
      <c r="AB417" s="172"/>
      <c r="AC417" s="172"/>
      <c r="AD417" s="172"/>
      <c r="AE417" s="172"/>
      <c r="AF417" s="172"/>
      <c r="AG417" s="172"/>
      <c r="AH417" s="172"/>
      <c r="AI417" s="172"/>
    </row>
    <row r="418" spans="10:35" s="137" customFormat="1" x14ac:dyDescent="0.25">
      <c r="J418" s="20"/>
      <c r="K418" s="168"/>
      <c r="L418" s="172"/>
      <c r="M418" s="172"/>
      <c r="N418" s="172"/>
      <c r="O418" s="172"/>
      <c r="P418" s="172"/>
      <c r="Q418" s="172"/>
      <c r="R418" s="172"/>
      <c r="S418" s="172"/>
      <c r="T418" s="172"/>
      <c r="U418" s="172"/>
      <c r="V418" s="172"/>
      <c r="W418" s="172"/>
      <c r="X418" s="172"/>
      <c r="Y418" s="172"/>
      <c r="Z418" s="172"/>
      <c r="AA418" s="172"/>
      <c r="AB418" s="172"/>
      <c r="AC418" s="172"/>
      <c r="AD418" s="172"/>
      <c r="AE418" s="172"/>
      <c r="AF418" s="172"/>
      <c r="AG418" s="172"/>
      <c r="AH418" s="172"/>
      <c r="AI418" s="172"/>
    </row>
    <row r="419" spans="10:35" s="137" customFormat="1" x14ac:dyDescent="0.25">
      <c r="J419" s="20"/>
      <c r="K419" s="168"/>
      <c r="L419" s="172"/>
      <c r="M419" s="172"/>
      <c r="N419" s="172"/>
      <c r="O419" s="172"/>
      <c r="P419" s="172"/>
      <c r="Q419" s="172"/>
      <c r="R419" s="172"/>
      <c r="S419" s="172"/>
      <c r="T419" s="172"/>
      <c r="U419" s="172"/>
      <c r="V419" s="172"/>
      <c r="W419" s="172"/>
      <c r="X419" s="172"/>
      <c r="Y419" s="172"/>
      <c r="Z419" s="172"/>
      <c r="AA419" s="172"/>
      <c r="AB419" s="172"/>
      <c r="AC419" s="172"/>
      <c r="AD419" s="172"/>
      <c r="AE419" s="172"/>
      <c r="AF419" s="172"/>
      <c r="AG419" s="172"/>
      <c r="AH419" s="172"/>
      <c r="AI419" s="172"/>
    </row>
    <row r="420" spans="10:35" s="137" customFormat="1" x14ac:dyDescent="0.25">
      <c r="J420" s="20"/>
      <c r="K420" s="168"/>
      <c r="L420" s="172"/>
      <c r="M420" s="172"/>
      <c r="N420" s="172"/>
      <c r="O420" s="172"/>
      <c r="P420" s="172"/>
      <c r="Q420" s="172"/>
      <c r="R420" s="172"/>
      <c r="S420" s="172"/>
      <c r="T420" s="172"/>
      <c r="U420" s="172"/>
      <c r="V420" s="172"/>
      <c r="W420" s="172"/>
      <c r="X420" s="172"/>
      <c r="Y420" s="172"/>
      <c r="Z420" s="172"/>
      <c r="AA420" s="172"/>
      <c r="AB420" s="172"/>
      <c r="AC420" s="172"/>
      <c r="AD420" s="172"/>
      <c r="AE420" s="172"/>
      <c r="AF420" s="172"/>
      <c r="AG420" s="172"/>
      <c r="AH420" s="172"/>
      <c r="AI420" s="172"/>
    </row>
    <row r="421" spans="10:35" s="137" customFormat="1" x14ac:dyDescent="0.25">
      <c r="J421" s="20"/>
      <c r="K421" s="168"/>
      <c r="L421" s="172"/>
      <c r="M421" s="172"/>
      <c r="N421" s="172"/>
      <c r="O421" s="172"/>
      <c r="P421" s="172"/>
      <c r="Q421" s="172"/>
      <c r="R421" s="172"/>
      <c r="S421" s="172"/>
      <c r="T421" s="172"/>
      <c r="U421" s="172"/>
      <c r="V421" s="172"/>
      <c r="W421" s="172"/>
      <c r="X421" s="172"/>
      <c r="Y421" s="172"/>
      <c r="Z421" s="172"/>
      <c r="AA421" s="172"/>
      <c r="AB421" s="172"/>
      <c r="AC421" s="172"/>
      <c r="AD421" s="172"/>
      <c r="AE421" s="172"/>
      <c r="AF421" s="172"/>
      <c r="AG421" s="172"/>
      <c r="AH421" s="172"/>
      <c r="AI421" s="172"/>
    </row>
    <row r="422" spans="10:35" s="137" customFormat="1" x14ac:dyDescent="0.25">
      <c r="J422" s="20"/>
      <c r="K422" s="168"/>
      <c r="L422" s="172"/>
      <c r="M422" s="172"/>
      <c r="N422" s="172"/>
      <c r="O422" s="172"/>
      <c r="P422" s="172"/>
      <c r="Q422" s="172"/>
      <c r="R422" s="172"/>
      <c r="S422" s="172"/>
      <c r="T422" s="172"/>
      <c r="U422" s="172"/>
      <c r="V422" s="172"/>
      <c r="W422" s="172"/>
      <c r="X422" s="172"/>
      <c r="Y422" s="172"/>
      <c r="Z422" s="172"/>
      <c r="AA422" s="172"/>
      <c r="AB422" s="172"/>
      <c r="AC422" s="172"/>
      <c r="AD422" s="172"/>
      <c r="AE422" s="172"/>
      <c r="AF422" s="172"/>
      <c r="AG422" s="172"/>
      <c r="AH422" s="172"/>
      <c r="AI422" s="172"/>
    </row>
    <row r="423" spans="10:35" s="137" customFormat="1" x14ac:dyDescent="0.25">
      <c r="J423" s="20"/>
      <c r="K423" s="168"/>
      <c r="L423" s="172"/>
      <c r="M423" s="172"/>
      <c r="N423" s="172"/>
      <c r="O423" s="172"/>
      <c r="P423" s="172"/>
      <c r="Q423" s="172"/>
      <c r="R423" s="172"/>
      <c r="S423" s="172"/>
      <c r="T423" s="172"/>
      <c r="U423" s="172"/>
      <c r="V423" s="172"/>
      <c r="W423" s="172"/>
      <c r="X423" s="172"/>
      <c r="Y423" s="172"/>
      <c r="Z423" s="172"/>
      <c r="AA423" s="172"/>
      <c r="AB423" s="172"/>
      <c r="AC423" s="172"/>
      <c r="AD423" s="172"/>
      <c r="AE423" s="172"/>
      <c r="AF423" s="172"/>
      <c r="AG423" s="172"/>
      <c r="AH423" s="172"/>
      <c r="AI423" s="172"/>
    </row>
    <row r="424" spans="10:35" s="137" customFormat="1" x14ac:dyDescent="0.25">
      <c r="J424" s="20"/>
      <c r="K424" s="168"/>
      <c r="L424" s="172"/>
      <c r="M424" s="172"/>
      <c r="N424" s="172"/>
      <c r="O424" s="172"/>
      <c r="P424" s="172"/>
      <c r="Q424" s="172"/>
      <c r="R424" s="172"/>
      <c r="S424" s="172"/>
      <c r="T424" s="172"/>
      <c r="U424" s="172"/>
      <c r="V424" s="172"/>
      <c r="W424" s="172"/>
      <c r="X424" s="172"/>
      <c r="Y424" s="172"/>
      <c r="Z424" s="172"/>
      <c r="AA424" s="172"/>
      <c r="AB424" s="172"/>
      <c r="AC424" s="172"/>
      <c r="AD424" s="172"/>
      <c r="AE424" s="172"/>
      <c r="AF424" s="172"/>
      <c r="AG424" s="172"/>
      <c r="AH424" s="172"/>
      <c r="AI424" s="172"/>
    </row>
    <row r="425" spans="10:35" s="137" customFormat="1" x14ac:dyDescent="0.25">
      <c r="J425" s="20"/>
      <c r="K425" s="168"/>
      <c r="L425" s="172"/>
      <c r="M425" s="172"/>
      <c r="N425" s="172"/>
      <c r="O425" s="172"/>
      <c r="P425" s="172"/>
      <c r="Q425" s="172"/>
      <c r="R425" s="172"/>
      <c r="S425" s="172"/>
      <c r="T425" s="172"/>
      <c r="U425" s="172"/>
      <c r="V425" s="172"/>
      <c r="W425" s="172"/>
      <c r="X425" s="172"/>
      <c r="Y425" s="172"/>
      <c r="Z425" s="172"/>
      <c r="AA425" s="172"/>
      <c r="AB425" s="172"/>
      <c r="AC425" s="172"/>
      <c r="AD425" s="172"/>
      <c r="AE425" s="172"/>
      <c r="AF425" s="172"/>
      <c r="AG425" s="172"/>
      <c r="AH425" s="172"/>
      <c r="AI425" s="172"/>
    </row>
    <row r="426" spans="10:35" s="137" customFormat="1" x14ac:dyDescent="0.25">
      <c r="J426" s="20"/>
      <c r="K426" s="168"/>
      <c r="L426" s="172"/>
      <c r="M426" s="172"/>
      <c r="N426" s="172"/>
      <c r="O426" s="172"/>
      <c r="P426" s="172"/>
      <c r="Q426" s="172"/>
      <c r="R426" s="172"/>
      <c r="S426" s="172"/>
      <c r="T426" s="172"/>
      <c r="U426" s="172"/>
      <c r="V426" s="172"/>
      <c r="W426" s="172"/>
      <c r="X426" s="172"/>
      <c r="Y426" s="172"/>
      <c r="Z426" s="172"/>
      <c r="AA426" s="172"/>
      <c r="AB426" s="172"/>
      <c r="AC426" s="172"/>
      <c r="AD426" s="172"/>
      <c r="AE426" s="172"/>
      <c r="AF426" s="172"/>
      <c r="AG426" s="172"/>
      <c r="AH426" s="172"/>
      <c r="AI426" s="172"/>
    </row>
    <row r="427" spans="10:35" s="137" customFormat="1" x14ac:dyDescent="0.25">
      <c r="J427" s="20"/>
      <c r="K427" s="168"/>
      <c r="L427" s="172"/>
      <c r="M427" s="172"/>
      <c r="N427" s="172"/>
      <c r="O427" s="172"/>
      <c r="P427" s="172"/>
      <c r="Q427" s="172"/>
      <c r="R427" s="172"/>
      <c r="S427" s="172"/>
      <c r="T427" s="172"/>
      <c r="U427" s="172"/>
      <c r="V427" s="172"/>
      <c r="W427" s="172"/>
      <c r="X427" s="172"/>
      <c r="Y427" s="172"/>
      <c r="Z427" s="172"/>
      <c r="AA427" s="172"/>
      <c r="AB427" s="172"/>
      <c r="AC427" s="172"/>
      <c r="AD427" s="172"/>
      <c r="AE427" s="172"/>
      <c r="AF427" s="172"/>
      <c r="AG427" s="172"/>
      <c r="AH427" s="172"/>
      <c r="AI427" s="172"/>
    </row>
    <row r="428" spans="10:35" s="137" customFormat="1" x14ac:dyDescent="0.25">
      <c r="J428" s="20"/>
      <c r="K428" s="168"/>
      <c r="L428" s="172"/>
      <c r="M428" s="172"/>
      <c r="N428" s="172"/>
      <c r="O428" s="172"/>
      <c r="P428" s="172"/>
      <c r="Q428" s="172"/>
      <c r="R428" s="172"/>
      <c r="S428" s="172"/>
      <c r="T428" s="172"/>
      <c r="U428" s="172"/>
      <c r="V428" s="172"/>
      <c r="W428" s="172"/>
      <c r="X428" s="172"/>
      <c r="Y428" s="172"/>
      <c r="Z428" s="172"/>
      <c r="AA428" s="172"/>
      <c r="AB428" s="172"/>
      <c r="AC428" s="172"/>
      <c r="AD428" s="172"/>
      <c r="AE428" s="172"/>
      <c r="AF428" s="172"/>
      <c r="AG428" s="172"/>
      <c r="AH428" s="172"/>
      <c r="AI428" s="172"/>
    </row>
    <row r="429" spans="10:35" s="137" customFormat="1" x14ac:dyDescent="0.25">
      <c r="J429" s="20"/>
      <c r="K429" s="168"/>
      <c r="L429" s="172"/>
      <c r="M429" s="172"/>
      <c r="N429" s="172"/>
      <c r="O429" s="172"/>
      <c r="P429" s="172"/>
      <c r="Q429" s="172"/>
      <c r="R429" s="172"/>
      <c r="S429" s="172"/>
      <c r="T429" s="172"/>
      <c r="U429" s="172"/>
      <c r="V429" s="172"/>
      <c r="W429" s="172"/>
      <c r="X429" s="172"/>
      <c r="Y429" s="172"/>
      <c r="Z429" s="172"/>
      <c r="AA429" s="172"/>
      <c r="AB429" s="172"/>
      <c r="AC429" s="172"/>
      <c r="AD429" s="172"/>
      <c r="AE429" s="172"/>
      <c r="AF429" s="172"/>
      <c r="AG429" s="172"/>
      <c r="AH429" s="172"/>
      <c r="AI429" s="172"/>
    </row>
    <row r="430" spans="10:35" s="137" customFormat="1" x14ac:dyDescent="0.25">
      <c r="J430" s="20"/>
      <c r="K430" s="168"/>
      <c r="L430" s="172"/>
      <c r="M430" s="172"/>
      <c r="N430" s="172"/>
      <c r="O430" s="172"/>
      <c r="P430" s="172"/>
      <c r="Q430" s="172"/>
      <c r="R430" s="172"/>
      <c r="S430" s="172"/>
      <c r="T430" s="172"/>
      <c r="U430" s="172"/>
      <c r="V430" s="172"/>
      <c r="W430" s="172"/>
      <c r="X430" s="172"/>
      <c r="Y430" s="172"/>
      <c r="Z430" s="172"/>
      <c r="AA430" s="172"/>
      <c r="AB430" s="172"/>
      <c r="AC430" s="172"/>
      <c r="AD430" s="172"/>
      <c r="AE430" s="172"/>
      <c r="AF430" s="172"/>
      <c r="AG430" s="172"/>
      <c r="AH430" s="172"/>
      <c r="AI430" s="172"/>
    </row>
    <row r="431" spans="10:35" s="137" customFormat="1" x14ac:dyDescent="0.25">
      <c r="J431" s="20"/>
      <c r="K431" s="168"/>
      <c r="L431" s="172"/>
      <c r="M431" s="172"/>
      <c r="N431" s="172"/>
      <c r="O431" s="172"/>
      <c r="P431" s="172"/>
      <c r="Q431" s="172"/>
      <c r="R431" s="172"/>
      <c r="S431" s="172"/>
      <c r="T431" s="172"/>
      <c r="U431" s="172"/>
      <c r="V431" s="172"/>
      <c r="W431" s="172"/>
      <c r="X431" s="172"/>
      <c r="Y431" s="172"/>
      <c r="Z431" s="172"/>
      <c r="AA431" s="172"/>
      <c r="AB431" s="172"/>
      <c r="AC431" s="172"/>
      <c r="AD431" s="172"/>
      <c r="AE431" s="172"/>
      <c r="AF431" s="172"/>
      <c r="AG431" s="172"/>
      <c r="AH431" s="172"/>
      <c r="AI431" s="172"/>
    </row>
    <row r="432" spans="10:35" s="137" customFormat="1" x14ac:dyDescent="0.25">
      <c r="J432" s="20"/>
      <c r="K432" s="168"/>
      <c r="L432" s="172"/>
      <c r="M432" s="172"/>
      <c r="N432" s="172"/>
      <c r="O432" s="172"/>
      <c r="P432" s="172"/>
      <c r="Q432" s="172"/>
      <c r="R432" s="172"/>
      <c r="S432" s="172"/>
      <c r="T432" s="172"/>
      <c r="U432" s="172"/>
      <c r="V432" s="172"/>
      <c r="W432" s="172"/>
      <c r="X432" s="172"/>
      <c r="Y432" s="172"/>
      <c r="Z432" s="172"/>
      <c r="AA432" s="172"/>
      <c r="AB432" s="172"/>
      <c r="AC432" s="172"/>
      <c r="AD432" s="172"/>
      <c r="AE432" s="172"/>
      <c r="AF432" s="172"/>
      <c r="AG432" s="172"/>
      <c r="AH432" s="172"/>
      <c r="AI432" s="172"/>
    </row>
    <row r="433" spans="10:35" s="137" customFormat="1" x14ac:dyDescent="0.25">
      <c r="J433" s="20"/>
      <c r="K433" s="168"/>
      <c r="L433" s="172"/>
      <c r="M433" s="172"/>
      <c r="N433" s="172"/>
      <c r="O433" s="172"/>
      <c r="P433" s="172"/>
      <c r="Q433" s="172"/>
      <c r="R433" s="172"/>
      <c r="S433" s="172"/>
      <c r="T433" s="172"/>
      <c r="U433" s="172"/>
      <c r="V433" s="172"/>
      <c r="W433" s="172"/>
      <c r="X433" s="172"/>
      <c r="Y433" s="172"/>
      <c r="Z433" s="172"/>
      <c r="AA433" s="172"/>
      <c r="AB433" s="172"/>
      <c r="AC433" s="172"/>
      <c r="AD433" s="172"/>
      <c r="AE433" s="172"/>
      <c r="AF433" s="172"/>
      <c r="AG433" s="172"/>
      <c r="AH433" s="172"/>
      <c r="AI433" s="172"/>
    </row>
    <row r="434" spans="10:35" s="137" customFormat="1" x14ac:dyDescent="0.25">
      <c r="J434" s="20"/>
      <c r="K434" s="168"/>
      <c r="L434" s="172"/>
      <c r="M434" s="172"/>
      <c r="N434" s="172"/>
      <c r="O434" s="172"/>
      <c r="P434" s="172"/>
      <c r="Q434" s="172"/>
      <c r="R434" s="172"/>
      <c r="S434" s="172"/>
      <c r="T434" s="172"/>
      <c r="U434" s="172"/>
      <c r="V434" s="172"/>
      <c r="W434" s="172"/>
      <c r="X434" s="172"/>
      <c r="Y434" s="172"/>
      <c r="Z434" s="172"/>
      <c r="AA434" s="172"/>
      <c r="AB434" s="172"/>
      <c r="AC434" s="172"/>
      <c r="AD434" s="172"/>
      <c r="AE434" s="172"/>
      <c r="AF434" s="172"/>
      <c r="AG434" s="172"/>
      <c r="AH434" s="172"/>
      <c r="AI434" s="172"/>
    </row>
    <row r="435" spans="10:35" s="137" customFormat="1" x14ac:dyDescent="0.25">
      <c r="J435" s="20"/>
      <c r="K435" s="168"/>
      <c r="L435" s="172"/>
      <c r="M435" s="172"/>
      <c r="N435" s="172"/>
      <c r="O435" s="172"/>
      <c r="P435" s="172"/>
      <c r="Q435" s="172"/>
      <c r="R435" s="172"/>
      <c r="S435" s="172"/>
      <c r="T435" s="172"/>
      <c r="U435" s="172"/>
      <c r="V435" s="172"/>
      <c r="W435" s="172"/>
      <c r="X435" s="172"/>
      <c r="Y435" s="172"/>
      <c r="Z435" s="172"/>
      <c r="AA435" s="172"/>
      <c r="AB435" s="172"/>
      <c r="AC435" s="172"/>
      <c r="AD435" s="172"/>
      <c r="AE435" s="172"/>
      <c r="AF435" s="172"/>
      <c r="AG435" s="172"/>
      <c r="AH435" s="172"/>
      <c r="AI435" s="172"/>
    </row>
    <row r="436" spans="10:35" s="137" customFormat="1" x14ac:dyDescent="0.25">
      <c r="J436" s="20"/>
      <c r="K436" s="168"/>
      <c r="L436" s="172"/>
      <c r="M436" s="172"/>
      <c r="N436" s="172"/>
      <c r="O436" s="172"/>
      <c r="P436" s="172"/>
      <c r="Q436" s="172"/>
      <c r="R436" s="172"/>
      <c r="S436" s="172"/>
      <c r="T436" s="172"/>
      <c r="U436" s="172"/>
      <c r="V436" s="172"/>
      <c r="W436" s="172"/>
      <c r="X436" s="172"/>
      <c r="Y436" s="172"/>
      <c r="Z436" s="172"/>
      <c r="AA436" s="172"/>
      <c r="AB436" s="172"/>
      <c r="AC436" s="172"/>
      <c r="AD436" s="172"/>
      <c r="AE436" s="172"/>
      <c r="AF436" s="172"/>
      <c r="AG436" s="172"/>
      <c r="AH436" s="172"/>
      <c r="AI436" s="172"/>
    </row>
    <row r="437" spans="10:35" s="137" customFormat="1" x14ac:dyDescent="0.25">
      <c r="J437" s="20"/>
      <c r="K437" s="168"/>
      <c r="L437" s="172"/>
      <c r="M437" s="172"/>
      <c r="N437" s="172"/>
      <c r="O437" s="172"/>
      <c r="P437" s="172"/>
      <c r="Q437" s="172"/>
      <c r="R437" s="172"/>
      <c r="S437" s="172"/>
      <c r="T437" s="172"/>
      <c r="U437" s="172"/>
      <c r="V437" s="172"/>
      <c r="W437" s="172"/>
      <c r="X437" s="172"/>
      <c r="Y437" s="172"/>
      <c r="Z437" s="172"/>
      <c r="AA437" s="172"/>
      <c r="AB437" s="172"/>
      <c r="AC437" s="172"/>
      <c r="AD437" s="172"/>
      <c r="AE437" s="172"/>
      <c r="AF437" s="172"/>
      <c r="AG437" s="172"/>
      <c r="AH437" s="172"/>
      <c r="AI437" s="172"/>
    </row>
    <row r="438" spans="10:35" s="137" customFormat="1" x14ac:dyDescent="0.25">
      <c r="J438" s="20"/>
      <c r="K438" s="168"/>
      <c r="L438" s="172"/>
      <c r="M438" s="172"/>
      <c r="N438" s="172"/>
      <c r="O438" s="172"/>
      <c r="P438" s="172"/>
      <c r="Q438" s="172"/>
      <c r="R438" s="172"/>
      <c r="S438" s="172"/>
      <c r="T438" s="172"/>
      <c r="U438" s="172"/>
      <c r="V438" s="172"/>
      <c r="W438" s="172"/>
      <c r="X438" s="172"/>
      <c r="Y438" s="172"/>
      <c r="Z438" s="172"/>
      <c r="AA438" s="172"/>
      <c r="AB438" s="172"/>
      <c r="AC438" s="172"/>
      <c r="AD438" s="172"/>
      <c r="AE438" s="172"/>
      <c r="AF438" s="172"/>
      <c r="AG438" s="172"/>
      <c r="AH438" s="172"/>
      <c r="AI438" s="172"/>
    </row>
    <row r="439" spans="10:35" s="137" customFormat="1" x14ac:dyDescent="0.25">
      <c r="J439" s="20"/>
      <c r="K439" s="168"/>
      <c r="L439" s="172"/>
      <c r="M439" s="172"/>
      <c r="N439" s="172"/>
      <c r="O439" s="172"/>
      <c r="P439" s="172"/>
      <c r="Q439" s="172"/>
      <c r="R439" s="172"/>
      <c r="S439" s="172"/>
      <c r="T439" s="172"/>
      <c r="U439" s="172"/>
      <c r="V439" s="172"/>
      <c r="W439" s="172"/>
      <c r="X439" s="172"/>
      <c r="Y439" s="172"/>
      <c r="Z439" s="172"/>
      <c r="AA439" s="172"/>
      <c r="AB439" s="172"/>
      <c r="AC439" s="172"/>
      <c r="AD439" s="172"/>
      <c r="AE439" s="172"/>
      <c r="AF439" s="172"/>
      <c r="AG439" s="172"/>
      <c r="AH439" s="172"/>
      <c r="AI439" s="172"/>
    </row>
    <row r="440" spans="10:35" s="137" customFormat="1" x14ac:dyDescent="0.25">
      <c r="J440" s="20"/>
      <c r="K440" s="168"/>
      <c r="L440" s="172"/>
      <c r="M440" s="172"/>
      <c r="N440" s="172"/>
      <c r="O440" s="172"/>
      <c r="P440" s="172"/>
      <c r="Q440" s="172"/>
      <c r="R440" s="172"/>
      <c r="S440" s="172"/>
      <c r="T440" s="172"/>
      <c r="U440" s="172"/>
      <c r="V440" s="172"/>
      <c r="W440" s="172"/>
      <c r="X440" s="172"/>
      <c r="Y440" s="172"/>
      <c r="Z440" s="172"/>
      <c r="AA440" s="172"/>
      <c r="AB440" s="172"/>
      <c r="AC440" s="172"/>
      <c r="AD440" s="172"/>
      <c r="AE440" s="172"/>
      <c r="AF440" s="172"/>
      <c r="AG440" s="172"/>
      <c r="AH440" s="172"/>
      <c r="AI440" s="172"/>
    </row>
    <row r="441" spans="10:35" s="137" customFormat="1" x14ac:dyDescent="0.25">
      <c r="J441" s="20"/>
      <c r="K441" s="168"/>
      <c r="L441" s="172"/>
      <c r="M441" s="172"/>
      <c r="N441" s="172"/>
      <c r="O441" s="172"/>
      <c r="P441" s="172"/>
      <c r="Q441" s="172"/>
      <c r="R441" s="172"/>
      <c r="S441" s="172"/>
      <c r="T441" s="172"/>
      <c r="U441" s="172"/>
      <c r="V441" s="172"/>
      <c r="W441" s="172"/>
      <c r="X441" s="172"/>
      <c r="Y441" s="172"/>
      <c r="Z441" s="172"/>
      <c r="AA441" s="172"/>
      <c r="AB441" s="172"/>
      <c r="AC441" s="172"/>
      <c r="AD441" s="172"/>
      <c r="AE441" s="172"/>
      <c r="AF441" s="172"/>
      <c r="AG441" s="172"/>
      <c r="AH441" s="172"/>
      <c r="AI441" s="172"/>
    </row>
    <row r="442" spans="10:35" s="137" customFormat="1" x14ac:dyDescent="0.25">
      <c r="J442" s="20"/>
      <c r="K442" s="168"/>
      <c r="L442" s="172"/>
      <c r="M442" s="172"/>
      <c r="N442" s="172"/>
      <c r="O442" s="172"/>
      <c r="P442" s="172"/>
      <c r="Q442" s="172"/>
      <c r="R442" s="172"/>
      <c r="S442" s="172"/>
      <c r="T442" s="172"/>
      <c r="U442" s="172"/>
      <c r="V442" s="172"/>
      <c r="W442" s="172"/>
      <c r="X442" s="172"/>
      <c r="Y442" s="172"/>
      <c r="Z442" s="172"/>
      <c r="AA442" s="172"/>
      <c r="AB442" s="172"/>
      <c r="AC442" s="172"/>
      <c r="AD442" s="172"/>
      <c r="AE442" s="172"/>
      <c r="AF442" s="172"/>
      <c r="AG442" s="172"/>
      <c r="AH442" s="172"/>
      <c r="AI442" s="172"/>
    </row>
    <row r="443" spans="10:35" s="137" customFormat="1" x14ac:dyDescent="0.25">
      <c r="J443" s="20"/>
      <c r="K443" s="168"/>
      <c r="L443" s="172"/>
      <c r="M443" s="172"/>
      <c r="N443" s="172"/>
      <c r="O443" s="172"/>
      <c r="P443" s="172"/>
      <c r="Q443" s="172"/>
      <c r="R443" s="172"/>
      <c r="S443" s="172"/>
      <c r="T443" s="172"/>
      <c r="U443" s="172"/>
      <c r="V443" s="172"/>
      <c r="W443" s="172"/>
      <c r="X443" s="172"/>
      <c r="Y443" s="172"/>
      <c r="Z443" s="172"/>
      <c r="AA443" s="172"/>
      <c r="AB443" s="172"/>
      <c r="AC443" s="172"/>
      <c r="AD443" s="172"/>
      <c r="AE443" s="172"/>
      <c r="AF443" s="172"/>
      <c r="AG443" s="172"/>
      <c r="AH443" s="172"/>
      <c r="AI443" s="172"/>
    </row>
    <row r="444" spans="10:35" s="137" customFormat="1" x14ac:dyDescent="0.25">
      <c r="J444" s="20"/>
      <c r="K444" s="168"/>
      <c r="L444" s="172"/>
      <c r="M444" s="172"/>
      <c r="N444" s="172"/>
      <c r="O444" s="172"/>
      <c r="P444" s="172"/>
      <c r="Q444" s="172"/>
      <c r="R444" s="172"/>
      <c r="S444" s="172"/>
      <c r="T444" s="172"/>
      <c r="U444" s="172"/>
      <c r="V444" s="172"/>
      <c r="W444" s="172"/>
      <c r="X444" s="172"/>
      <c r="Y444" s="172"/>
      <c r="Z444" s="172"/>
      <c r="AA444" s="172"/>
      <c r="AB444" s="172"/>
      <c r="AC444" s="172"/>
      <c r="AD444" s="172"/>
      <c r="AE444" s="172"/>
      <c r="AF444" s="172"/>
      <c r="AG444" s="172"/>
      <c r="AH444" s="172"/>
      <c r="AI444" s="172"/>
    </row>
    <row r="445" spans="10:35" s="137" customFormat="1" x14ac:dyDescent="0.25">
      <c r="J445" s="20"/>
      <c r="K445" s="168"/>
      <c r="L445" s="172"/>
      <c r="M445" s="172"/>
      <c r="N445" s="172"/>
      <c r="O445" s="172"/>
      <c r="P445" s="172"/>
      <c r="Q445" s="172"/>
      <c r="R445" s="172"/>
      <c r="S445" s="172"/>
      <c r="T445" s="172"/>
      <c r="U445" s="172"/>
      <c r="V445" s="172"/>
      <c r="W445" s="172"/>
      <c r="X445" s="172"/>
      <c r="Y445" s="172"/>
      <c r="Z445" s="172"/>
      <c r="AA445" s="172"/>
      <c r="AB445" s="172"/>
      <c r="AC445" s="172"/>
      <c r="AD445" s="172"/>
      <c r="AE445" s="172"/>
      <c r="AF445" s="172"/>
      <c r="AG445" s="172"/>
      <c r="AH445" s="172"/>
      <c r="AI445" s="172"/>
    </row>
    <row r="446" spans="10:35" s="137" customFormat="1" x14ac:dyDescent="0.25">
      <c r="J446" s="20"/>
      <c r="K446" s="168"/>
      <c r="L446" s="172"/>
      <c r="M446" s="172"/>
      <c r="N446" s="172"/>
      <c r="O446" s="172"/>
      <c r="P446" s="172"/>
      <c r="Q446" s="172"/>
      <c r="R446" s="172"/>
      <c r="S446" s="172"/>
      <c r="T446" s="172"/>
      <c r="U446" s="172"/>
      <c r="V446" s="172"/>
      <c r="W446" s="172"/>
      <c r="X446" s="172"/>
      <c r="Y446" s="172"/>
      <c r="Z446" s="172"/>
      <c r="AA446" s="172"/>
      <c r="AB446" s="172"/>
      <c r="AC446" s="172"/>
      <c r="AD446" s="172"/>
      <c r="AE446" s="172"/>
      <c r="AF446" s="172"/>
      <c r="AG446" s="172"/>
      <c r="AH446" s="172"/>
      <c r="AI446" s="172"/>
    </row>
    <row r="447" spans="10:35" s="137" customFormat="1" x14ac:dyDescent="0.25">
      <c r="J447" s="20"/>
      <c r="K447" s="168"/>
      <c r="L447" s="172"/>
      <c r="M447" s="172"/>
      <c r="N447" s="172"/>
      <c r="O447" s="172"/>
      <c r="P447" s="172"/>
      <c r="Q447" s="172"/>
      <c r="R447" s="172"/>
      <c r="S447" s="172"/>
      <c r="T447" s="172"/>
      <c r="U447" s="172"/>
      <c r="V447" s="172"/>
      <c r="W447" s="172"/>
      <c r="X447" s="172"/>
      <c r="Y447" s="172"/>
      <c r="Z447" s="172"/>
      <c r="AA447" s="172"/>
      <c r="AB447" s="172"/>
      <c r="AC447" s="172"/>
      <c r="AD447" s="172"/>
      <c r="AE447" s="172"/>
      <c r="AF447" s="172"/>
      <c r="AG447" s="172"/>
      <c r="AH447" s="172"/>
      <c r="AI447" s="172"/>
    </row>
    <row r="448" spans="10:35" s="137" customFormat="1" x14ac:dyDescent="0.25">
      <c r="J448" s="20"/>
      <c r="K448" s="168"/>
      <c r="L448" s="172"/>
      <c r="M448" s="172"/>
      <c r="N448" s="172"/>
      <c r="O448" s="172"/>
      <c r="P448" s="172"/>
      <c r="Q448" s="172"/>
      <c r="R448" s="172"/>
      <c r="S448" s="172"/>
      <c r="T448" s="172"/>
      <c r="U448" s="172"/>
      <c r="V448" s="172"/>
      <c r="W448" s="172"/>
      <c r="X448" s="172"/>
      <c r="Y448" s="172"/>
      <c r="Z448" s="172"/>
      <c r="AA448" s="172"/>
      <c r="AB448" s="172"/>
      <c r="AC448" s="172"/>
      <c r="AD448" s="172"/>
      <c r="AE448" s="172"/>
      <c r="AF448" s="172"/>
      <c r="AG448" s="172"/>
      <c r="AH448" s="172"/>
      <c r="AI448" s="172"/>
    </row>
    <row r="449" spans="10:35" s="137" customFormat="1" x14ac:dyDescent="0.25">
      <c r="J449" s="20"/>
      <c r="K449" s="168"/>
      <c r="L449" s="172"/>
      <c r="M449" s="172"/>
      <c r="N449" s="172"/>
      <c r="O449" s="172"/>
      <c r="P449" s="172"/>
      <c r="Q449" s="172"/>
      <c r="R449" s="172"/>
      <c r="S449" s="172"/>
      <c r="T449" s="172"/>
      <c r="U449" s="172"/>
      <c r="V449" s="172"/>
      <c r="W449" s="172"/>
      <c r="X449" s="172"/>
      <c r="Y449" s="172"/>
      <c r="Z449" s="172"/>
      <c r="AA449" s="172"/>
      <c r="AB449" s="172"/>
      <c r="AC449" s="172"/>
      <c r="AD449" s="172"/>
      <c r="AE449" s="172"/>
      <c r="AF449" s="172"/>
      <c r="AG449" s="172"/>
      <c r="AH449" s="172"/>
      <c r="AI449" s="172"/>
    </row>
    <row r="450" spans="10:35" s="137" customFormat="1" x14ac:dyDescent="0.25">
      <c r="J450" s="20"/>
      <c r="K450" s="168"/>
      <c r="L450" s="172"/>
      <c r="M450" s="172"/>
      <c r="N450" s="172"/>
      <c r="O450" s="172"/>
      <c r="P450" s="172"/>
      <c r="Q450" s="172"/>
      <c r="R450" s="172"/>
      <c r="S450" s="172"/>
      <c r="T450" s="172"/>
      <c r="U450" s="172"/>
      <c r="V450" s="172"/>
      <c r="W450" s="172"/>
      <c r="X450" s="172"/>
      <c r="Y450" s="172"/>
      <c r="Z450" s="172"/>
      <c r="AA450" s="172"/>
      <c r="AB450" s="172"/>
      <c r="AC450" s="172"/>
      <c r="AD450" s="172"/>
      <c r="AE450" s="172"/>
      <c r="AF450" s="172"/>
      <c r="AG450" s="172"/>
      <c r="AH450" s="172"/>
      <c r="AI450" s="172"/>
    </row>
    <row r="451" spans="10:35" s="137" customFormat="1" x14ac:dyDescent="0.25">
      <c r="J451" s="20"/>
      <c r="K451" s="168"/>
      <c r="L451" s="172"/>
      <c r="M451" s="172"/>
      <c r="N451" s="172"/>
      <c r="O451" s="172"/>
      <c r="P451" s="172"/>
      <c r="Q451" s="172"/>
      <c r="R451" s="172"/>
      <c r="S451" s="172"/>
      <c r="T451" s="172"/>
      <c r="U451" s="172"/>
      <c r="V451" s="172"/>
      <c r="W451" s="172"/>
      <c r="X451" s="172"/>
      <c r="Y451" s="172"/>
      <c r="Z451" s="172"/>
      <c r="AA451" s="172"/>
      <c r="AB451" s="172"/>
      <c r="AC451" s="172"/>
      <c r="AD451" s="172"/>
      <c r="AE451" s="172"/>
      <c r="AF451" s="172"/>
      <c r="AG451" s="172"/>
      <c r="AH451" s="172"/>
      <c r="AI451" s="172"/>
    </row>
    <row r="452" spans="10:35" s="137" customFormat="1" x14ac:dyDescent="0.25">
      <c r="J452" s="20"/>
      <c r="K452" s="168"/>
      <c r="L452" s="172"/>
      <c r="M452" s="172"/>
      <c r="N452" s="172"/>
      <c r="O452" s="172"/>
      <c r="P452" s="172"/>
      <c r="Q452" s="172"/>
      <c r="R452" s="172"/>
      <c r="S452" s="172"/>
      <c r="T452" s="172"/>
      <c r="U452" s="172"/>
      <c r="V452" s="172"/>
      <c r="W452" s="172"/>
      <c r="X452" s="172"/>
      <c r="Y452" s="172"/>
      <c r="Z452" s="172"/>
      <c r="AA452" s="172"/>
      <c r="AB452" s="172"/>
      <c r="AC452" s="172"/>
      <c r="AD452" s="172"/>
      <c r="AE452" s="172"/>
      <c r="AF452" s="172"/>
      <c r="AG452" s="172"/>
      <c r="AH452" s="172"/>
      <c r="AI452" s="172"/>
    </row>
    <row r="453" spans="10:35" s="137" customFormat="1" x14ac:dyDescent="0.25">
      <c r="J453" s="20"/>
      <c r="K453" s="168"/>
      <c r="L453" s="172"/>
      <c r="M453" s="172"/>
      <c r="N453" s="172"/>
      <c r="O453" s="172"/>
      <c r="P453" s="172"/>
      <c r="Q453" s="172"/>
      <c r="R453" s="172"/>
      <c r="S453" s="172"/>
      <c r="T453" s="172"/>
      <c r="U453" s="172"/>
      <c r="V453" s="172"/>
      <c r="W453" s="172"/>
      <c r="X453" s="172"/>
      <c r="Y453" s="172"/>
      <c r="Z453" s="172"/>
      <c r="AA453" s="172"/>
      <c r="AB453" s="172"/>
      <c r="AC453" s="172"/>
      <c r="AD453" s="172"/>
      <c r="AE453" s="172"/>
      <c r="AF453" s="172"/>
      <c r="AG453" s="172"/>
      <c r="AH453" s="172"/>
      <c r="AI453" s="172"/>
    </row>
    <row r="454" spans="10:35" s="137" customFormat="1" x14ac:dyDescent="0.25">
      <c r="J454" s="20"/>
      <c r="K454" s="168"/>
      <c r="L454" s="172"/>
      <c r="M454" s="172"/>
      <c r="N454" s="172"/>
      <c r="O454" s="172"/>
      <c r="P454" s="172"/>
      <c r="Q454" s="172"/>
      <c r="R454" s="172"/>
      <c r="S454" s="172"/>
      <c r="T454" s="172"/>
      <c r="U454" s="172"/>
      <c r="V454" s="172"/>
      <c r="W454" s="172"/>
      <c r="X454" s="172"/>
      <c r="Y454" s="172"/>
      <c r="Z454" s="172"/>
      <c r="AA454" s="172"/>
      <c r="AB454" s="172"/>
      <c r="AC454" s="172"/>
      <c r="AD454" s="172"/>
      <c r="AE454" s="172"/>
      <c r="AF454" s="172"/>
      <c r="AG454" s="172"/>
      <c r="AH454" s="172"/>
      <c r="AI454" s="172"/>
    </row>
    <row r="455" spans="10:35" s="137" customFormat="1" x14ac:dyDescent="0.25">
      <c r="J455" s="20"/>
      <c r="K455" s="168"/>
      <c r="L455" s="172"/>
      <c r="M455" s="172"/>
      <c r="N455" s="172"/>
      <c r="O455" s="172"/>
      <c r="P455" s="172"/>
      <c r="Q455" s="172"/>
      <c r="R455" s="172"/>
      <c r="S455" s="172"/>
      <c r="T455" s="172"/>
      <c r="U455" s="172"/>
      <c r="V455" s="172"/>
      <c r="W455" s="172"/>
      <c r="X455" s="172"/>
      <c r="Y455" s="172"/>
      <c r="Z455" s="172"/>
      <c r="AA455" s="172"/>
      <c r="AB455" s="172"/>
      <c r="AC455" s="172"/>
      <c r="AD455" s="172"/>
      <c r="AE455" s="172"/>
      <c r="AF455" s="172"/>
      <c r="AG455" s="172"/>
      <c r="AH455" s="172"/>
      <c r="AI455" s="172"/>
    </row>
    <row r="456" spans="10:35" s="137" customFormat="1" x14ac:dyDescent="0.25">
      <c r="J456" s="20"/>
      <c r="K456" s="168"/>
      <c r="L456" s="172"/>
      <c r="M456" s="172"/>
      <c r="N456" s="172"/>
      <c r="O456" s="172"/>
      <c r="P456" s="172"/>
      <c r="Q456" s="172"/>
      <c r="R456" s="172"/>
      <c r="S456" s="172"/>
      <c r="T456" s="172"/>
      <c r="U456" s="172"/>
      <c r="V456" s="172"/>
      <c r="W456" s="172"/>
      <c r="X456" s="172"/>
      <c r="Y456" s="172"/>
      <c r="Z456" s="172"/>
      <c r="AA456" s="172"/>
      <c r="AB456" s="172"/>
      <c r="AC456" s="172"/>
      <c r="AD456" s="172"/>
      <c r="AE456" s="172"/>
      <c r="AF456" s="172"/>
      <c r="AG456" s="172"/>
      <c r="AH456" s="172"/>
      <c r="AI456" s="172"/>
    </row>
    <row r="457" spans="10:35" s="137" customFormat="1" x14ac:dyDescent="0.25">
      <c r="J457" s="20"/>
      <c r="K457" s="168"/>
      <c r="L457" s="172"/>
      <c r="M457" s="172"/>
      <c r="N457" s="172"/>
      <c r="O457" s="172"/>
      <c r="P457" s="172"/>
      <c r="Q457" s="172"/>
      <c r="R457" s="172"/>
      <c r="S457" s="172"/>
      <c r="T457" s="172"/>
      <c r="U457" s="172"/>
      <c r="V457" s="172"/>
      <c r="W457" s="172"/>
      <c r="X457" s="172"/>
      <c r="Y457" s="172"/>
      <c r="Z457" s="172"/>
      <c r="AA457" s="172"/>
      <c r="AB457" s="172"/>
      <c r="AC457" s="172"/>
      <c r="AD457" s="172"/>
      <c r="AE457" s="172"/>
      <c r="AF457" s="172"/>
      <c r="AG457" s="172"/>
      <c r="AH457" s="172"/>
      <c r="AI457" s="172"/>
    </row>
    <row r="458" spans="10:35" s="137" customFormat="1" x14ac:dyDescent="0.25">
      <c r="J458" s="20"/>
      <c r="K458" s="168"/>
      <c r="L458" s="172"/>
      <c r="M458" s="172"/>
      <c r="N458" s="172"/>
      <c r="O458" s="172"/>
      <c r="P458" s="172"/>
      <c r="Q458" s="172"/>
      <c r="R458" s="172"/>
      <c r="S458" s="172"/>
      <c r="T458" s="172"/>
      <c r="U458" s="172"/>
      <c r="V458" s="172"/>
      <c r="W458" s="172"/>
      <c r="X458" s="172"/>
      <c r="Y458" s="172"/>
      <c r="Z458" s="172"/>
      <c r="AA458" s="172"/>
      <c r="AB458" s="172"/>
      <c r="AC458" s="172"/>
      <c r="AD458" s="172"/>
      <c r="AE458" s="172"/>
      <c r="AF458" s="172"/>
      <c r="AG458" s="172"/>
      <c r="AH458" s="172"/>
      <c r="AI458" s="172"/>
    </row>
    <row r="459" spans="10:35" s="137" customFormat="1" x14ac:dyDescent="0.25">
      <c r="J459" s="20"/>
      <c r="K459" s="168"/>
      <c r="L459" s="172"/>
      <c r="M459" s="172"/>
      <c r="N459" s="172"/>
      <c r="O459" s="172"/>
      <c r="P459" s="172"/>
      <c r="Q459" s="172"/>
      <c r="R459" s="172"/>
      <c r="S459" s="172"/>
      <c r="T459" s="172"/>
      <c r="U459" s="172"/>
      <c r="V459" s="172"/>
      <c r="W459" s="172"/>
      <c r="X459" s="172"/>
      <c r="Y459" s="172"/>
      <c r="Z459" s="172"/>
      <c r="AA459" s="172"/>
      <c r="AB459" s="172"/>
      <c r="AC459" s="172"/>
      <c r="AD459" s="172"/>
      <c r="AE459" s="172"/>
      <c r="AF459" s="172"/>
      <c r="AG459" s="172"/>
      <c r="AH459" s="172"/>
      <c r="AI459" s="172"/>
    </row>
    <row r="460" spans="10:35" s="137" customFormat="1" x14ac:dyDescent="0.25">
      <c r="J460" s="20"/>
      <c r="K460" s="168"/>
      <c r="L460" s="172"/>
      <c r="M460" s="172"/>
      <c r="N460" s="172"/>
      <c r="O460" s="172"/>
      <c r="P460" s="172"/>
      <c r="Q460" s="172"/>
      <c r="R460" s="172"/>
      <c r="S460" s="172"/>
      <c r="T460" s="172"/>
      <c r="U460" s="172"/>
      <c r="V460" s="172"/>
      <c r="W460" s="172"/>
      <c r="X460" s="172"/>
      <c r="Y460" s="172"/>
      <c r="Z460" s="172"/>
      <c r="AA460" s="172"/>
      <c r="AB460" s="172"/>
      <c r="AC460" s="172"/>
      <c r="AD460" s="172"/>
      <c r="AE460" s="172"/>
      <c r="AF460" s="172"/>
      <c r="AG460" s="172"/>
      <c r="AH460" s="172"/>
      <c r="AI460" s="172"/>
    </row>
    <row r="461" spans="10:35" s="137" customFormat="1" x14ac:dyDescent="0.25">
      <c r="J461" s="20"/>
      <c r="K461" s="168"/>
      <c r="L461" s="172"/>
      <c r="M461" s="172"/>
      <c r="N461" s="172"/>
      <c r="O461" s="172"/>
      <c r="P461" s="172"/>
      <c r="Q461" s="172"/>
      <c r="R461" s="172"/>
      <c r="S461" s="172"/>
      <c r="T461" s="172"/>
      <c r="U461" s="172"/>
      <c r="V461" s="172"/>
      <c r="W461" s="172"/>
      <c r="X461" s="172"/>
      <c r="Y461" s="172"/>
      <c r="Z461" s="172"/>
      <c r="AA461" s="172"/>
      <c r="AB461" s="172"/>
      <c r="AC461" s="172"/>
      <c r="AD461" s="172"/>
      <c r="AE461" s="172"/>
      <c r="AF461" s="172"/>
      <c r="AG461" s="172"/>
      <c r="AH461" s="172"/>
      <c r="AI461" s="172"/>
    </row>
    <row r="462" spans="10:35" s="137" customFormat="1" x14ac:dyDescent="0.25">
      <c r="J462" s="20"/>
      <c r="K462" s="168"/>
      <c r="L462" s="172"/>
      <c r="M462" s="172"/>
      <c r="N462" s="172"/>
      <c r="O462" s="172"/>
      <c r="P462" s="172"/>
      <c r="Q462" s="172"/>
      <c r="R462" s="172"/>
      <c r="S462" s="172"/>
      <c r="T462" s="172"/>
      <c r="U462" s="172"/>
      <c r="V462" s="172"/>
      <c r="W462" s="172"/>
      <c r="X462" s="172"/>
      <c r="Y462" s="172"/>
      <c r="Z462" s="172"/>
      <c r="AA462" s="172"/>
      <c r="AB462" s="172"/>
      <c r="AC462" s="172"/>
      <c r="AD462" s="172"/>
      <c r="AE462" s="172"/>
      <c r="AF462" s="172"/>
      <c r="AG462" s="172"/>
      <c r="AH462" s="172"/>
      <c r="AI462" s="172"/>
    </row>
    <row r="463" spans="10:35" s="137" customFormat="1" x14ac:dyDescent="0.25">
      <c r="J463" s="20"/>
      <c r="K463" s="168"/>
      <c r="L463" s="172"/>
      <c r="M463" s="172"/>
      <c r="N463" s="172"/>
      <c r="O463" s="172"/>
      <c r="P463" s="172"/>
      <c r="Q463" s="172"/>
      <c r="R463" s="172"/>
      <c r="S463" s="172"/>
      <c r="T463" s="172"/>
      <c r="U463" s="172"/>
      <c r="V463" s="172"/>
      <c r="W463" s="172"/>
      <c r="X463" s="172"/>
      <c r="Y463" s="172"/>
      <c r="Z463" s="172"/>
      <c r="AA463" s="172"/>
      <c r="AB463" s="172"/>
      <c r="AC463" s="172"/>
      <c r="AD463" s="172"/>
      <c r="AE463" s="172"/>
      <c r="AF463" s="172"/>
      <c r="AG463" s="172"/>
      <c r="AH463" s="172"/>
      <c r="AI463" s="172"/>
    </row>
    <row r="464" spans="10:35" s="137" customFormat="1" x14ac:dyDescent="0.25">
      <c r="J464" s="20"/>
      <c r="K464" s="168"/>
      <c r="L464" s="172"/>
      <c r="M464" s="172"/>
      <c r="N464" s="172"/>
      <c r="O464" s="172"/>
      <c r="P464" s="172"/>
      <c r="Q464" s="172"/>
      <c r="R464" s="172"/>
      <c r="S464" s="172"/>
      <c r="T464" s="172"/>
      <c r="U464" s="172"/>
      <c r="V464" s="172"/>
      <c r="W464" s="172"/>
      <c r="X464" s="172"/>
      <c r="Y464" s="172"/>
      <c r="Z464" s="172"/>
      <c r="AA464" s="172"/>
      <c r="AB464" s="172"/>
      <c r="AC464" s="172"/>
      <c r="AD464" s="172"/>
      <c r="AE464" s="172"/>
      <c r="AF464" s="172"/>
      <c r="AG464" s="172"/>
      <c r="AH464" s="172"/>
      <c r="AI464" s="172"/>
    </row>
    <row r="465" spans="10:35" s="137" customFormat="1" x14ac:dyDescent="0.25">
      <c r="J465" s="20"/>
      <c r="K465" s="168"/>
      <c r="L465" s="172"/>
      <c r="M465" s="172"/>
      <c r="N465" s="172"/>
      <c r="O465" s="172"/>
      <c r="P465" s="172"/>
      <c r="Q465" s="172"/>
      <c r="R465" s="172"/>
      <c r="S465" s="172"/>
      <c r="T465" s="172"/>
      <c r="U465" s="172"/>
      <c r="V465" s="172"/>
      <c r="W465" s="172"/>
      <c r="X465" s="172"/>
      <c r="Y465" s="172"/>
      <c r="Z465" s="172"/>
      <c r="AA465" s="172"/>
      <c r="AB465" s="172"/>
      <c r="AC465" s="172"/>
      <c r="AD465" s="172"/>
      <c r="AE465" s="172"/>
      <c r="AF465" s="172"/>
      <c r="AG465" s="172"/>
      <c r="AH465" s="172"/>
      <c r="AI465" s="172"/>
    </row>
    <row r="466" spans="10:35" s="137" customFormat="1" x14ac:dyDescent="0.25">
      <c r="J466" s="20"/>
      <c r="K466" s="168"/>
      <c r="L466" s="172"/>
      <c r="M466" s="172"/>
      <c r="N466" s="172"/>
      <c r="O466" s="172"/>
      <c r="P466" s="172"/>
      <c r="Q466" s="172"/>
      <c r="R466" s="172"/>
      <c r="S466" s="172"/>
      <c r="T466" s="172"/>
      <c r="U466" s="172"/>
      <c r="V466" s="172"/>
      <c r="W466" s="172"/>
      <c r="X466" s="172"/>
      <c r="Y466" s="172"/>
      <c r="Z466" s="172"/>
      <c r="AA466" s="172"/>
      <c r="AB466" s="172"/>
      <c r="AC466" s="172"/>
      <c r="AD466" s="172"/>
      <c r="AE466" s="172"/>
      <c r="AF466" s="172"/>
      <c r="AG466" s="172"/>
      <c r="AH466" s="172"/>
      <c r="AI466" s="172"/>
    </row>
    <row r="467" spans="10:35" s="137" customFormat="1" x14ac:dyDescent="0.25">
      <c r="J467" s="20"/>
      <c r="K467" s="168"/>
      <c r="L467" s="172"/>
      <c r="M467" s="172"/>
      <c r="N467" s="172"/>
      <c r="O467" s="172"/>
      <c r="P467" s="172"/>
      <c r="Q467" s="172"/>
      <c r="R467" s="172"/>
      <c r="S467" s="172"/>
      <c r="T467" s="172"/>
      <c r="U467" s="172"/>
      <c r="V467" s="172"/>
      <c r="W467" s="172"/>
      <c r="X467" s="172"/>
      <c r="Y467" s="172"/>
      <c r="Z467" s="172"/>
      <c r="AA467" s="172"/>
      <c r="AB467" s="172"/>
      <c r="AC467" s="172"/>
      <c r="AD467" s="172"/>
      <c r="AE467" s="172"/>
      <c r="AF467" s="172"/>
      <c r="AG467" s="172"/>
      <c r="AH467" s="172"/>
      <c r="AI467" s="172"/>
    </row>
    <row r="468" spans="10:35" s="137" customFormat="1" x14ac:dyDescent="0.25">
      <c r="J468" s="20"/>
      <c r="K468" s="168"/>
      <c r="L468" s="172"/>
      <c r="M468" s="172"/>
      <c r="N468" s="172"/>
      <c r="O468" s="172"/>
      <c r="P468" s="172"/>
      <c r="Q468" s="172"/>
      <c r="R468" s="172"/>
      <c r="S468" s="172"/>
      <c r="T468" s="172"/>
      <c r="U468" s="172"/>
      <c r="V468" s="172"/>
      <c r="W468" s="172"/>
      <c r="X468" s="172"/>
      <c r="Y468" s="172"/>
      <c r="Z468" s="172"/>
      <c r="AA468" s="172"/>
      <c r="AB468" s="172"/>
      <c r="AC468" s="172"/>
      <c r="AD468" s="172"/>
      <c r="AE468" s="172"/>
      <c r="AF468" s="172"/>
      <c r="AG468" s="172"/>
      <c r="AH468" s="172"/>
      <c r="AI468" s="172"/>
    </row>
    <row r="469" spans="10:35" s="137" customFormat="1" x14ac:dyDescent="0.25">
      <c r="J469" s="20"/>
      <c r="K469" s="168"/>
      <c r="L469" s="172"/>
      <c r="M469" s="172"/>
      <c r="N469" s="172"/>
      <c r="O469" s="172"/>
      <c r="P469" s="172"/>
      <c r="Q469" s="172"/>
      <c r="R469" s="172"/>
      <c r="S469" s="172"/>
      <c r="T469" s="172"/>
      <c r="U469" s="172"/>
      <c r="V469" s="172"/>
      <c r="W469" s="172"/>
      <c r="X469" s="172"/>
      <c r="Y469" s="172"/>
      <c r="Z469" s="172"/>
      <c r="AA469" s="172"/>
      <c r="AB469" s="172"/>
      <c r="AC469" s="172"/>
      <c r="AD469" s="172"/>
      <c r="AE469" s="172"/>
      <c r="AF469" s="172"/>
      <c r="AG469" s="172"/>
      <c r="AH469" s="172"/>
      <c r="AI469" s="172"/>
    </row>
    <row r="470" spans="10:35" s="137" customFormat="1" x14ac:dyDescent="0.25">
      <c r="J470" s="20"/>
      <c r="K470" s="168"/>
      <c r="L470" s="172"/>
      <c r="M470" s="172"/>
      <c r="N470" s="172"/>
      <c r="O470" s="172"/>
      <c r="P470" s="172"/>
      <c r="Q470" s="172"/>
      <c r="R470" s="172"/>
      <c r="S470" s="172"/>
      <c r="T470" s="172"/>
      <c r="U470" s="172"/>
      <c r="V470" s="172"/>
      <c r="W470" s="172"/>
      <c r="X470" s="172"/>
      <c r="Y470" s="172"/>
      <c r="Z470" s="172"/>
      <c r="AA470" s="172"/>
      <c r="AB470" s="172"/>
      <c r="AC470" s="172"/>
      <c r="AD470" s="172"/>
      <c r="AE470" s="172"/>
      <c r="AF470" s="172"/>
      <c r="AG470" s="172"/>
      <c r="AH470" s="172"/>
      <c r="AI470" s="172"/>
    </row>
    <row r="471" spans="10:35" s="137" customFormat="1" x14ac:dyDescent="0.25">
      <c r="J471" s="20"/>
      <c r="K471" s="168"/>
      <c r="L471" s="172"/>
      <c r="M471" s="172"/>
      <c r="N471" s="172"/>
      <c r="O471" s="172"/>
      <c r="P471" s="172"/>
      <c r="Q471" s="172"/>
      <c r="R471" s="172"/>
      <c r="S471" s="172"/>
      <c r="T471" s="172"/>
      <c r="U471" s="172"/>
      <c r="V471" s="172"/>
      <c r="W471" s="172"/>
      <c r="X471" s="172"/>
      <c r="Y471" s="172"/>
      <c r="Z471" s="172"/>
      <c r="AA471" s="172"/>
      <c r="AB471" s="172"/>
      <c r="AC471" s="172"/>
      <c r="AD471" s="172"/>
      <c r="AE471" s="172"/>
      <c r="AF471" s="172"/>
      <c r="AG471" s="172"/>
      <c r="AH471" s="172"/>
      <c r="AI471" s="172"/>
    </row>
    <row r="472" spans="10:35" s="137" customFormat="1" x14ac:dyDescent="0.25">
      <c r="J472" s="20"/>
      <c r="K472" s="168"/>
      <c r="L472" s="172"/>
      <c r="M472" s="172"/>
      <c r="N472" s="172"/>
      <c r="O472" s="172"/>
      <c r="P472" s="172"/>
      <c r="Q472" s="172"/>
      <c r="R472" s="172"/>
      <c r="S472" s="172"/>
      <c r="T472" s="172"/>
      <c r="U472" s="172"/>
      <c r="V472" s="172"/>
      <c r="W472" s="172"/>
      <c r="X472" s="172"/>
      <c r="Y472" s="172"/>
      <c r="Z472" s="172"/>
      <c r="AA472" s="172"/>
      <c r="AB472" s="172"/>
      <c r="AC472" s="172"/>
      <c r="AD472" s="172"/>
      <c r="AE472" s="172"/>
      <c r="AF472" s="172"/>
      <c r="AG472" s="172"/>
      <c r="AH472" s="172"/>
      <c r="AI472" s="172"/>
    </row>
    <row r="473" spans="10:35" s="137" customFormat="1" x14ac:dyDescent="0.25">
      <c r="J473" s="20"/>
      <c r="K473" s="168"/>
      <c r="L473" s="172"/>
      <c r="M473" s="172"/>
      <c r="N473" s="172"/>
      <c r="O473" s="172"/>
      <c r="P473" s="172"/>
      <c r="Q473" s="172"/>
      <c r="R473" s="172"/>
      <c r="S473" s="172"/>
      <c r="T473" s="172"/>
      <c r="U473" s="172"/>
      <c r="V473" s="172"/>
      <c r="W473" s="172"/>
      <c r="X473" s="172"/>
      <c r="Y473" s="172"/>
      <c r="Z473" s="172"/>
      <c r="AA473" s="172"/>
      <c r="AB473" s="172"/>
      <c r="AC473" s="172"/>
      <c r="AD473" s="172"/>
      <c r="AE473" s="172"/>
      <c r="AF473" s="172"/>
      <c r="AG473" s="172"/>
      <c r="AH473" s="172"/>
      <c r="AI473" s="172"/>
    </row>
    <row r="474" spans="10:35" s="137" customFormat="1" x14ac:dyDescent="0.25">
      <c r="J474" s="20"/>
      <c r="K474" s="168"/>
      <c r="L474" s="172"/>
      <c r="M474" s="172"/>
      <c r="N474" s="172"/>
      <c r="O474" s="172"/>
      <c r="P474" s="172"/>
      <c r="Q474" s="172"/>
      <c r="R474" s="172"/>
      <c r="S474" s="172"/>
      <c r="T474" s="172"/>
      <c r="U474" s="172"/>
      <c r="V474" s="172"/>
      <c r="W474" s="172"/>
      <c r="X474" s="172"/>
      <c r="Y474" s="172"/>
      <c r="Z474" s="172"/>
      <c r="AA474" s="172"/>
      <c r="AB474" s="172"/>
      <c r="AC474" s="172"/>
      <c r="AD474" s="172"/>
      <c r="AE474" s="172"/>
      <c r="AF474" s="172"/>
      <c r="AG474" s="172"/>
      <c r="AH474" s="172"/>
      <c r="AI474" s="172"/>
    </row>
    <row r="475" spans="10:35" s="137" customFormat="1" x14ac:dyDescent="0.25">
      <c r="J475" s="20"/>
      <c r="K475" s="168"/>
      <c r="L475" s="172"/>
      <c r="M475" s="172"/>
      <c r="N475" s="172"/>
      <c r="O475" s="172"/>
      <c r="P475" s="172"/>
      <c r="Q475" s="172"/>
      <c r="R475" s="172"/>
      <c r="S475" s="172"/>
      <c r="T475" s="172"/>
      <c r="U475" s="172"/>
      <c r="V475" s="172"/>
      <c r="W475" s="172"/>
      <c r="X475" s="172"/>
      <c r="Y475" s="172"/>
      <c r="Z475" s="172"/>
      <c r="AA475" s="172"/>
      <c r="AB475" s="172"/>
      <c r="AC475" s="172"/>
      <c r="AD475" s="172"/>
      <c r="AE475" s="172"/>
      <c r="AF475" s="172"/>
      <c r="AG475" s="172"/>
      <c r="AH475" s="172"/>
      <c r="AI475" s="172"/>
    </row>
    <row r="476" spans="10:35" s="137" customFormat="1" x14ac:dyDescent="0.25">
      <c r="J476" s="20"/>
      <c r="K476" s="168"/>
      <c r="L476" s="172"/>
      <c r="M476" s="172"/>
      <c r="N476" s="172"/>
      <c r="O476" s="172"/>
      <c r="P476" s="172"/>
      <c r="Q476" s="172"/>
      <c r="R476" s="172"/>
      <c r="S476" s="172"/>
      <c r="T476" s="172"/>
      <c r="U476" s="172"/>
      <c r="V476" s="172"/>
      <c r="W476" s="172"/>
      <c r="X476" s="172"/>
      <c r="Y476" s="172"/>
      <c r="Z476" s="172"/>
      <c r="AA476" s="172"/>
      <c r="AB476" s="172"/>
      <c r="AC476" s="172"/>
      <c r="AD476" s="172"/>
      <c r="AE476" s="172"/>
      <c r="AF476" s="172"/>
      <c r="AG476" s="172"/>
      <c r="AH476" s="172"/>
      <c r="AI476" s="172"/>
    </row>
    <row r="477" spans="10:35" s="137" customFormat="1" x14ac:dyDescent="0.25">
      <c r="J477" s="20"/>
      <c r="K477" s="168"/>
      <c r="L477" s="172"/>
      <c r="M477" s="172"/>
      <c r="N477" s="172"/>
      <c r="O477" s="172"/>
      <c r="P477" s="172"/>
      <c r="Q477" s="172"/>
      <c r="R477" s="172"/>
      <c r="S477" s="172"/>
      <c r="T477" s="172"/>
      <c r="U477" s="172"/>
      <c r="V477" s="172"/>
      <c r="W477" s="172"/>
      <c r="X477" s="172"/>
      <c r="Y477" s="172"/>
      <c r="Z477" s="172"/>
      <c r="AA477" s="172"/>
      <c r="AB477" s="172"/>
      <c r="AC477" s="172"/>
      <c r="AD477" s="172"/>
      <c r="AE477" s="172"/>
      <c r="AF477" s="172"/>
      <c r="AG477" s="172"/>
      <c r="AH477" s="172"/>
      <c r="AI477" s="172"/>
    </row>
    <row r="478" spans="10:35" s="137" customFormat="1" x14ac:dyDescent="0.25">
      <c r="J478" s="20"/>
      <c r="K478" s="168"/>
      <c r="L478" s="172"/>
      <c r="M478" s="172"/>
      <c r="N478" s="172"/>
      <c r="O478" s="172"/>
      <c r="P478" s="172"/>
      <c r="Q478" s="172"/>
      <c r="R478" s="172"/>
      <c r="S478" s="172"/>
      <c r="T478" s="172"/>
      <c r="U478" s="172"/>
      <c r="V478" s="172"/>
      <c r="W478" s="172"/>
      <c r="X478" s="172"/>
      <c r="Y478" s="172"/>
      <c r="Z478" s="172"/>
      <c r="AA478" s="172"/>
      <c r="AB478" s="172"/>
      <c r="AC478" s="172"/>
      <c r="AD478" s="172"/>
      <c r="AE478" s="172"/>
      <c r="AF478" s="172"/>
      <c r="AG478" s="172"/>
      <c r="AH478" s="172"/>
      <c r="AI478" s="172"/>
    </row>
    <row r="479" spans="10:35" s="137" customFormat="1" x14ac:dyDescent="0.25">
      <c r="J479" s="20"/>
      <c r="K479" s="168"/>
      <c r="L479" s="172"/>
      <c r="M479" s="172"/>
      <c r="N479" s="172"/>
      <c r="O479" s="172"/>
      <c r="P479" s="172"/>
      <c r="Q479" s="172"/>
      <c r="R479" s="172"/>
      <c r="S479" s="172"/>
      <c r="T479" s="172"/>
      <c r="U479" s="172"/>
      <c r="V479" s="172"/>
      <c r="W479" s="172"/>
      <c r="X479" s="172"/>
      <c r="Y479" s="172"/>
      <c r="Z479" s="172"/>
      <c r="AA479" s="172"/>
      <c r="AB479" s="172"/>
      <c r="AC479" s="172"/>
      <c r="AD479" s="172"/>
      <c r="AE479" s="172"/>
      <c r="AF479" s="172"/>
      <c r="AG479" s="172"/>
      <c r="AH479" s="172"/>
      <c r="AI479" s="172"/>
    </row>
    <row r="480" spans="10:35" s="137" customFormat="1" x14ac:dyDescent="0.25">
      <c r="J480" s="20"/>
      <c r="K480" s="168"/>
      <c r="L480" s="172"/>
      <c r="M480" s="172"/>
      <c r="N480" s="172"/>
      <c r="O480" s="172"/>
      <c r="P480" s="172"/>
      <c r="Q480" s="172"/>
      <c r="R480" s="172"/>
      <c r="S480" s="172"/>
      <c r="T480" s="172"/>
      <c r="U480" s="172"/>
      <c r="V480" s="172"/>
      <c r="W480" s="172"/>
      <c r="X480" s="172"/>
      <c r="Y480" s="172"/>
      <c r="Z480" s="172"/>
      <c r="AA480" s="172"/>
      <c r="AB480" s="172"/>
      <c r="AC480" s="172"/>
      <c r="AD480" s="172"/>
      <c r="AE480" s="172"/>
      <c r="AF480" s="172"/>
      <c r="AG480" s="172"/>
      <c r="AH480" s="172"/>
      <c r="AI480" s="172"/>
    </row>
    <row r="481" spans="10:35" s="137" customFormat="1" x14ac:dyDescent="0.25">
      <c r="J481" s="20"/>
      <c r="K481" s="168"/>
      <c r="L481" s="172"/>
      <c r="M481" s="172"/>
      <c r="N481" s="172"/>
      <c r="O481" s="172"/>
      <c r="P481" s="172"/>
      <c r="Q481" s="172"/>
      <c r="R481" s="172"/>
      <c r="S481" s="172"/>
      <c r="T481" s="172"/>
      <c r="U481" s="172"/>
      <c r="V481" s="172"/>
      <c r="W481" s="172"/>
      <c r="X481" s="172"/>
      <c r="Y481" s="172"/>
      <c r="Z481" s="172"/>
      <c r="AA481" s="172"/>
      <c r="AB481" s="172"/>
      <c r="AC481" s="172"/>
      <c r="AD481" s="172"/>
      <c r="AE481" s="172"/>
      <c r="AF481" s="172"/>
      <c r="AG481" s="172"/>
      <c r="AH481" s="172"/>
      <c r="AI481" s="172"/>
    </row>
    <row r="482" spans="10:35" s="137" customFormat="1" x14ac:dyDescent="0.25">
      <c r="J482" s="20"/>
      <c r="K482" s="168"/>
      <c r="L482" s="172"/>
      <c r="M482" s="172"/>
      <c r="N482" s="172"/>
      <c r="O482" s="172"/>
      <c r="P482" s="172"/>
      <c r="Q482" s="172"/>
      <c r="R482" s="172"/>
      <c r="S482" s="172"/>
      <c r="T482" s="172"/>
      <c r="U482" s="172"/>
      <c r="V482" s="172"/>
      <c r="W482" s="172"/>
      <c r="X482" s="172"/>
      <c r="Y482" s="172"/>
      <c r="Z482" s="172"/>
      <c r="AA482" s="172"/>
      <c r="AB482" s="172"/>
      <c r="AC482" s="172"/>
      <c r="AD482" s="172"/>
      <c r="AE482" s="172"/>
      <c r="AF482" s="172"/>
      <c r="AG482" s="172"/>
      <c r="AH482" s="172"/>
      <c r="AI482" s="172"/>
    </row>
    <row r="483" spans="10:35" s="137" customFormat="1" x14ac:dyDescent="0.25">
      <c r="J483" s="20"/>
      <c r="K483" s="168"/>
      <c r="L483" s="172"/>
      <c r="M483" s="172"/>
      <c r="N483" s="172"/>
      <c r="O483" s="172"/>
      <c r="P483" s="172"/>
      <c r="Q483" s="172"/>
      <c r="R483" s="172"/>
      <c r="S483" s="172"/>
      <c r="T483" s="172"/>
      <c r="U483" s="172"/>
      <c r="V483" s="172"/>
      <c r="W483" s="172"/>
      <c r="X483" s="172"/>
      <c r="Y483" s="172"/>
      <c r="Z483" s="172"/>
      <c r="AA483" s="172"/>
      <c r="AB483" s="172"/>
      <c r="AC483" s="172"/>
      <c r="AD483" s="172"/>
      <c r="AE483" s="172"/>
      <c r="AF483" s="172"/>
      <c r="AG483" s="172"/>
      <c r="AH483" s="172"/>
      <c r="AI483" s="172"/>
    </row>
    <row r="484" spans="10:35" s="137" customFormat="1" x14ac:dyDescent="0.25">
      <c r="J484" s="20"/>
      <c r="K484" s="168"/>
      <c r="L484" s="172"/>
      <c r="M484" s="172"/>
      <c r="N484" s="172"/>
      <c r="O484" s="172"/>
      <c r="P484" s="172"/>
      <c r="Q484" s="172"/>
      <c r="R484" s="172"/>
      <c r="S484" s="172"/>
      <c r="T484" s="172"/>
      <c r="U484" s="172"/>
      <c r="V484" s="172"/>
      <c r="W484" s="172"/>
      <c r="X484" s="172"/>
      <c r="Y484" s="172"/>
      <c r="Z484" s="172"/>
      <c r="AA484" s="172"/>
      <c r="AB484" s="172"/>
      <c r="AC484" s="172"/>
      <c r="AD484" s="172"/>
      <c r="AE484" s="172"/>
      <c r="AF484" s="172"/>
      <c r="AG484" s="172"/>
      <c r="AH484" s="172"/>
      <c r="AI484" s="172"/>
    </row>
    <row r="485" spans="10:35" s="137" customFormat="1" x14ac:dyDescent="0.25">
      <c r="J485" s="20"/>
      <c r="K485" s="168"/>
      <c r="L485" s="172"/>
      <c r="M485" s="172"/>
      <c r="N485" s="172"/>
      <c r="O485" s="172"/>
      <c r="P485" s="172"/>
      <c r="Q485" s="172"/>
      <c r="R485" s="172"/>
      <c r="S485" s="172"/>
      <c r="T485" s="172"/>
      <c r="U485" s="172"/>
      <c r="V485" s="172"/>
      <c r="W485" s="172"/>
      <c r="X485" s="172"/>
      <c r="Y485" s="172"/>
      <c r="Z485" s="172"/>
      <c r="AA485" s="172"/>
      <c r="AB485" s="172"/>
      <c r="AC485" s="172"/>
      <c r="AD485" s="172"/>
      <c r="AE485" s="172"/>
      <c r="AF485" s="172"/>
      <c r="AG485" s="172"/>
      <c r="AH485" s="172"/>
      <c r="AI485" s="172"/>
    </row>
    <row r="486" spans="10:35" s="137" customFormat="1" x14ac:dyDescent="0.25">
      <c r="J486" s="20"/>
      <c r="K486" s="168"/>
      <c r="L486" s="172"/>
      <c r="M486" s="172"/>
      <c r="N486" s="172"/>
      <c r="O486" s="172"/>
      <c r="P486" s="172"/>
      <c r="Q486" s="172"/>
      <c r="R486" s="172"/>
      <c r="S486" s="172"/>
      <c r="T486" s="172"/>
      <c r="U486" s="172"/>
      <c r="V486" s="172"/>
      <c r="W486" s="172"/>
      <c r="X486" s="172"/>
      <c r="Y486" s="172"/>
      <c r="Z486" s="172"/>
      <c r="AA486" s="172"/>
      <c r="AB486" s="172"/>
      <c r="AC486" s="172"/>
      <c r="AD486" s="172"/>
      <c r="AE486" s="172"/>
      <c r="AF486" s="172"/>
      <c r="AG486" s="172"/>
      <c r="AH486" s="172"/>
      <c r="AI486" s="172"/>
    </row>
    <row r="487" spans="10:35" s="137" customFormat="1" x14ac:dyDescent="0.25">
      <c r="J487" s="20"/>
      <c r="K487" s="168"/>
      <c r="L487" s="172"/>
      <c r="M487" s="172"/>
      <c r="N487" s="172"/>
      <c r="O487" s="172"/>
      <c r="P487" s="172"/>
      <c r="Q487" s="172"/>
      <c r="R487" s="172"/>
      <c r="S487" s="172"/>
      <c r="T487" s="172"/>
      <c r="U487" s="172"/>
      <c r="V487" s="172"/>
      <c r="W487" s="172"/>
      <c r="X487" s="172"/>
      <c r="Y487" s="172"/>
      <c r="Z487" s="172"/>
      <c r="AA487" s="172"/>
      <c r="AB487" s="172"/>
      <c r="AC487" s="172"/>
      <c r="AD487" s="172"/>
      <c r="AE487" s="172"/>
      <c r="AF487" s="172"/>
      <c r="AG487" s="172"/>
      <c r="AH487" s="172"/>
      <c r="AI487" s="172"/>
    </row>
    <row r="488" spans="10:35" s="137" customFormat="1" x14ac:dyDescent="0.25">
      <c r="J488" s="20"/>
      <c r="K488" s="168"/>
      <c r="L488" s="172"/>
      <c r="M488" s="172"/>
      <c r="N488" s="172"/>
      <c r="O488" s="172"/>
      <c r="P488" s="172"/>
      <c r="Q488" s="172"/>
      <c r="R488" s="172"/>
      <c r="S488" s="172"/>
      <c r="T488" s="172"/>
      <c r="U488" s="172"/>
      <c r="V488" s="172"/>
      <c r="W488" s="172"/>
      <c r="X488" s="172"/>
      <c r="Y488" s="172"/>
      <c r="Z488" s="172"/>
      <c r="AA488" s="172"/>
      <c r="AB488" s="172"/>
      <c r="AC488" s="172"/>
      <c r="AD488" s="172"/>
      <c r="AE488" s="172"/>
      <c r="AF488" s="172"/>
      <c r="AG488" s="172"/>
      <c r="AH488" s="172"/>
      <c r="AI488" s="172"/>
    </row>
    <row r="489" spans="10:35" s="137" customFormat="1" x14ac:dyDescent="0.25">
      <c r="J489" s="20"/>
      <c r="K489" s="168"/>
      <c r="L489" s="172"/>
      <c r="M489" s="172"/>
      <c r="N489" s="172"/>
      <c r="O489" s="172"/>
      <c r="P489" s="172"/>
      <c r="Q489" s="172"/>
      <c r="R489" s="172"/>
      <c r="S489" s="172"/>
      <c r="T489" s="172"/>
      <c r="U489" s="172"/>
      <c r="V489" s="172"/>
      <c r="W489" s="172"/>
      <c r="X489" s="172"/>
      <c r="Y489" s="172"/>
      <c r="Z489" s="172"/>
      <c r="AA489" s="172"/>
      <c r="AB489" s="172"/>
      <c r="AC489" s="172"/>
      <c r="AD489" s="172"/>
      <c r="AE489" s="172"/>
      <c r="AF489" s="172"/>
      <c r="AG489" s="172"/>
      <c r="AH489" s="172"/>
      <c r="AI489" s="172"/>
    </row>
    <row r="490" spans="10:35" s="137" customFormat="1" x14ac:dyDescent="0.25">
      <c r="J490" s="20"/>
      <c r="K490" s="168"/>
      <c r="L490" s="172"/>
      <c r="M490" s="172"/>
      <c r="N490" s="172"/>
      <c r="O490" s="172"/>
      <c r="P490" s="172"/>
      <c r="Q490" s="172"/>
      <c r="R490" s="172"/>
      <c r="S490" s="172"/>
      <c r="T490" s="172"/>
      <c r="U490" s="172"/>
      <c r="V490" s="172"/>
      <c r="W490" s="172"/>
      <c r="X490" s="172"/>
      <c r="Y490" s="172"/>
      <c r="Z490" s="172"/>
      <c r="AA490" s="172"/>
      <c r="AB490" s="172"/>
      <c r="AC490" s="172"/>
      <c r="AD490" s="172"/>
      <c r="AE490" s="172"/>
      <c r="AF490" s="172"/>
      <c r="AG490" s="172"/>
      <c r="AH490" s="172"/>
      <c r="AI490" s="172"/>
    </row>
    <row r="491" spans="10:35" s="137" customFormat="1" x14ac:dyDescent="0.25">
      <c r="J491" s="20"/>
      <c r="K491" s="168"/>
      <c r="L491" s="172"/>
      <c r="M491" s="172"/>
      <c r="N491" s="172"/>
      <c r="O491" s="172"/>
      <c r="P491" s="172"/>
      <c r="Q491" s="172"/>
      <c r="R491" s="172"/>
      <c r="S491" s="172"/>
      <c r="T491" s="172"/>
      <c r="U491" s="172"/>
      <c r="V491" s="172"/>
      <c r="W491" s="172"/>
      <c r="X491" s="172"/>
      <c r="Y491" s="172"/>
      <c r="Z491" s="172"/>
      <c r="AA491" s="172"/>
      <c r="AB491" s="172"/>
      <c r="AC491" s="172"/>
      <c r="AD491" s="172"/>
      <c r="AE491" s="172"/>
      <c r="AF491" s="172"/>
      <c r="AG491" s="172"/>
      <c r="AH491" s="172"/>
      <c r="AI491" s="172"/>
    </row>
    <row r="492" spans="10:35" s="137" customFormat="1" x14ac:dyDescent="0.25">
      <c r="J492" s="20"/>
      <c r="K492" s="168"/>
      <c r="L492" s="172"/>
      <c r="M492" s="172"/>
      <c r="N492" s="172"/>
      <c r="O492" s="172"/>
      <c r="P492" s="172"/>
      <c r="Q492" s="172"/>
      <c r="R492" s="172"/>
      <c r="S492" s="172"/>
      <c r="T492" s="172"/>
      <c r="U492" s="172"/>
      <c r="V492" s="172"/>
      <c r="W492" s="172"/>
      <c r="X492" s="172"/>
      <c r="Y492" s="172"/>
      <c r="Z492" s="172"/>
      <c r="AA492" s="172"/>
      <c r="AB492" s="172"/>
      <c r="AC492" s="172"/>
      <c r="AD492" s="172"/>
      <c r="AE492" s="172"/>
      <c r="AF492" s="172"/>
      <c r="AG492" s="172"/>
      <c r="AH492" s="172"/>
      <c r="AI492" s="172"/>
    </row>
    <row r="493" spans="10:35" s="137" customFormat="1" x14ac:dyDescent="0.25">
      <c r="J493" s="20"/>
      <c r="K493" s="168"/>
      <c r="L493" s="172"/>
      <c r="M493" s="172"/>
      <c r="N493" s="172"/>
      <c r="O493" s="172"/>
      <c r="P493" s="172"/>
      <c r="Q493" s="172"/>
      <c r="R493" s="172"/>
      <c r="S493" s="172"/>
      <c r="T493" s="172"/>
      <c r="U493" s="172"/>
      <c r="V493" s="172"/>
      <c r="W493" s="172"/>
      <c r="X493" s="172"/>
      <c r="Y493" s="172"/>
      <c r="Z493" s="172"/>
      <c r="AA493" s="172"/>
      <c r="AB493" s="172"/>
      <c r="AC493" s="172"/>
      <c r="AD493" s="172"/>
      <c r="AE493" s="172"/>
      <c r="AF493" s="172"/>
      <c r="AG493" s="172"/>
      <c r="AH493" s="172"/>
      <c r="AI493" s="172"/>
    </row>
    <row r="494" spans="10:35" s="137" customFormat="1" x14ac:dyDescent="0.25">
      <c r="J494" s="20"/>
      <c r="K494" s="168"/>
      <c r="L494" s="172"/>
      <c r="M494" s="172"/>
      <c r="N494" s="172"/>
      <c r="O494" s="172"/>
      <c r="P494" s="172"/>
      <c r="Q494" s="172"/>
      <c r="R494" s="172"/>
      <c r="S494" s="172"/>
      <c r="T494" s="172"/>
      <c r="U494" s="172"/>
      <c r="V494" s="172"/>
      <c r="W494" s="172"/>
      <c r="X494" s="172"/>
      <c r="Y494" s="172"/>
      <c r="Z494" s="172"/>
      <c r="AA494" s="172"/>
      <c r="AB494" s="172"/>
      <c r="AC494" s="172"/>
      <c r="AD494" s="172"/>
      <c r="AE494" s="172"/>
      <c r="AF494" s="172"/>
      <c r="AG494" s="172"/>
      <c r="AH494" s="172"/>
      <c r="AI494" s="172"/>
    </row>
    <row r="495" spans="10:35" s="137" customFormat="1" x14ac:dyDescent="0.25">
      <c r="J495" s="20"/>
      <c r="K495" s="168"/>
      <c r="L495" s="172"/>
      <c r="M495" s="172"/>
      <c r="N495" s="172"/>
      <c r="O495" s="172"/>
      <c r="P495" s="172"/>
      <c r="Q495" s="172"/>
      <c r="R495" s="172"/>
      <c r="S495" s="172"/>
      <c r="T495" s="172"/>
      <c r="U495" s="172"/>
      <c r="V495" s="172"/>
      <c r="W495" s="172"/>
      <c r="X495" s="172"/>
      <c r="Y495" s="172"/>
      <c r="Z495" s="172"/>
      <c r="AA495" s="172"/>
      <c r="AB495" s="172"/>
      <c r="AC495" s="172"/>
      <c r="AD495" s="172"/>
      <c r="AE495" s="172"/>
      <c r="AF495" s="172"/>
      <c r="AG495" s="172"/>
      <c r="AH495" s="172"/>
      <c r="AI495" s="172"/>
    </row>
    <row r="496" spans="10:35" s="137" customFormat="1" x14ac:dyDescent="0.25">
      <c r="J496" s="20"/>
      <c r="K496" s="168"/>
      <c r="L496" s="172"/>
      <c r="M496" s="172"/>
      <c r="N496" s="172"/>
      <c r="O496" s="172"/>
      <c r="P496" s="172"/>
      <c r="Q496" s="172"/>
      <c r="R496" s="172"/>
      <c r="S496" s="172"/>
      <c r="T496" s="172"/>
      <c r="U496" s="172"/>
      <c r="V496" s="172"/>
      <c r="W496" s="172"/>
      <c r="X496" s="172"/>
      <c r="Y496" s="172"/>
      <c r="Z496" s="172"/>
      <c r="AA496" s="172"/>
      <c r="AB496" s="172"/>
      <c r="AC496" s="172"/>
      <c r="AD496" s="172"/>
      <c r="AE496" s="172"/>
      <c r="AF496" s="172"/>
      <c r="AG496" s="172"/>
      <c r="AH496" s="172"/>
      <c r="AI496" s="172"/>
    </row>
    <row r="497" spans="10:35" s="137" customFormat="1" x14ac:dyDescent="0.25">
      <c r="J497" s="20"/>
      <c r="K497" s="168"/>
      <c r="L497" s="172"/>
      <c r="M497" s="172"/>
      <c r="N497" s="172"/>
      <c r="O497" s="172"/>
      <c r="P497" s="172"/>
      <c r="Q497" s="172"/>
      <c r="R497" s="172"/>
      <c r="S497" s="172"/>
      <c r="T497" s="172"/>
      <c r="U497" s="172"/>
      <c r="V497" s="172"/>
      <c r="W497" s="172"/>
      <c r="X497" s="172"/>
      <c r="Y497" s="172"/>
      <c r="Z497" s="172"/>
      <c r="AA497" s="172"/>
      <c r="AB497" s="172"/>
      <c r="AC497" s="172"/>
      <c r="AD497" s="172"/>
      <c r="AE497" s="172"/>
      <c r="AF497" s="172"/>
      <c r="AG497" s="172"/>
      <c r="AH497" s="172"/>
      <c r="AI497" s="172"/>
    </row>
    <row r="498" spans="10:35" s="137" customFormat="1" x14ac:dyDescent="0.25">
      <c r="J498" s="20"/>
      <c r="K498" s="168"/>
      <c r="L498" s="172"/>
      <c r="M498" s="172"/>
      <c r="N498" s="172"/>
      <c r="O498" s="172"/>
      <c r="P498" s="172"/>
      <c r="Q498" s="172"/>
      <c r="R498" s="172"/>
      <c r="S498" s="172"/>
      <c r="T498" s="172"/>
      <c r="U498" s="172"/>
      <c r="V498" s="172"/>
      <c r="W498" s="172"/>
      <c r="X498" s="172"/>
      <c r="Y498" s="172"/>
      <c r="Z498" s="172"/>
      <c r="AA498" s="172"/>
      <c r="AB498" s="172"/>
      <c r="AC498" s="172"/>
      <c r="AD498" s="172"/>
      <c r="AE498" s="172"/>
      <c r="AF498" s="172"/>
      <c r="AG498" s="172"/>
      <c r="AH498" s="172"/>
      <c r="AI498" s="172"/>
    </row>
    <row r="499" spans="10:35" s="137" customFormat="1" x14ac:dyDescent="0.25">
      <c r="J499" s="20"/>
      <c r="K499" s="168"/>
      <c r="L499" s="172"/>
      <c r="M499" s="172"/>
      <c r="N499" s="172"/>
      <c r="O499" s="172"/>
      <c r="P499" s="172"/>
      <c r="Q499" s="172"/>
      <c r="R499" s="172"/>
      <c r="S499" s="172"/>
      <c r="T499" s="172"/>
      <c r="U499" s="172"/>
      <c r="V499" s="172"/>
      <c r="W499" s="172"/>
      <c r="X499" s="172"/>
      <c r="Y499" s="172"/>
      <c r="Z499" s="172"/>
      <c r="AA499" s="172"/>
      <c r="AB499" s="172"/>
      <c r="AC499" s="172"/>
      <c r="AD499" s="172"/>
      <c r="AE499" s="172"/>
      <c r="AF499" s="172"/>
      <c r="AG499" s="172"/>
      <c r="AH499" s="172"/>
      <c r="AI499" s="172"/>
    </row>
    <row r="500" spans="10:35" s="137" customFormat="1" x14ac:dyDescent="0.25">
      <c r="J500" s="20"/>
      <c r="K500" s="168"/>
      <c r="L500" s="172"/>
      <c r="M500" s="172"/>
      <c r="N500" s="172"/>
      <c r="O500" s="172"/>
      <c r="P500" s="172"/>
      <c r="Q500" s="172"/>
      <c r="R500" s="172"/>
      <c r="S500" s="172"/>
      <c r="T500" s="172"/>
      <c r="U500" s="172"/>
      <c r="V500" s="172"/>
      <c r="W500" s="172"/>
      <c r="X500" s="172"/>
      <c r="Y500" s="172"/>
      <c r="Z500" s="172"/>
      <c r="AA500" s="172"/>
      <c r="AB500" s="172"/>
      <c r="AC500" s="172"/>
      <c r="AD500" s="172"/>
      <c r="AE500" s="172"/>
      <c r="AF500" s="172"/>
      <c r="AG500" s="172"/>
      <c r="AH500" s="172"/>
      <c r="AI500" s="172"/>
    </row>
    <row r="501" spans="10:35" s="137" customFormat="1" x14ac:dyDescent="0.25">
      <c r="J501" s="20"/>
      <c r="K501" s="168"/>
      <c r="L501" s="172"/>
      <c r="M501" s="172"/>
      <c r="N501" s="172"/>
      <c r="O501" s="172"/>
      <c r="P501" s="172"/>
      <c r="Q501" s="172"/>
      <c r="R501" s="172"/>
      <c r="S501" s="172"/>
      <c r="T501" s="172"/>
      <c r="U501" s="172"/>
      <c r="V501" s="172"/>
      <c r="W501" s="172"/>
      <c r="X501" s="172"/>
      <c r="Y501" s="172"/>
      <c r="Z501" s="172"/>
      <c r="AA501" s="172"/>
      <c r="AB501" s="172"/>
      <c r="AC501" s="172"/>
      <c r="AD501" s="172"/>
      <c r="AE501" s="172"/>
      <c r="AF501" s="172"/>
      <c r="AG501" s="172"/>
      <c r="AH501" s="172"/>
      <c r="AI501" s="172"/>
    </row>
    <row r="502" spans="10:35" s="137" customFormat="1" x14ac:dyDescent="0.25">
      <c r="J502" s="20"/>
      <c r="K502" s="168"/>
      <c r="L502" s="172"/>
      <c r="M502" s="172"/>
      <c r="N502" s="172"/>
      <c r="O502" s="172"/>
      <c r="P502" s="172"/>
      <c r="Q502" s="172"/>
      <c r="R502" s="172"/>
      <c r="S502" s="172"/>
      <c r="T502" s="172"/>
      <c r="U502" s="172"/>
      <c r="V502" s="172"/>
      <c r="W502" s="172"/>
      <c r="X502" s="172"/>
      <c r="Y502" s="172"/>
      <c r="Z502" s="172"/>
      <c r="AA502" s="172"/>
      <c r="AB502" s="172"/>
      <c r="AC502" s="172"/>
      <c r="AD502" s="172"/>
      <c r="AE502" s="172"/>
      <c r="AF502" s="172"/>
      <c r="AG502" s="172"/>
      <c r="AH502" s="172"/>
      <c r="AI502" s="172"/>
    </row>
    <row r="503" spans="10:35" s="137" customFormat="1" x14ac:dyDescent="0.25">
      <c r="J503" s="20"/>
      <c r="K503" s="168"/>
      <c r="L503" s="172"/>
      <c r="M503" s="172"/>
      <c r="N503" s="172"/>
      <c r="O503" s="172"/>
      <c r="P503" s="172"/>
      <c r="Q503" s="172"/>
      <c r="R503" s="172"/>
      <c r="S503" s="172"/>
      <c r="T503" s="172"/>
      <c r="U503" s="172"/>
      <c r="V503" s="172"/>
      <c r="W503" s="172"/>
      <c r="X503" s="172"/>
      <c r="Y503" s="172"/>
      <c r="Z503" s="172"/>
      <c r="AA503" s="172"/>
      <c r="AB503" s="172"/>
      <c r="AC503" s="172"/>
      <c r="AD503" s="172"/>
      <c r="AE503" s="172"/>
      <c r="AF503" s="172"/>
      <c r="AG503" s="172"/>
      <c r="AH503" s="172"/>
      <c r="AI503" s="172"/>
    </row>
    <row r="504" spans="10:35" s="137" customFormat="1" x14ac:dyDescent="0.25">
      <c r="J504" s="20"/>
      <c r="K504" s="168"/>
      <c r="L504" s="172"/>
      <c r="M504" s="172"/>
      <c r="N504" s="172"/>
      <c r="O504" s="172"/>
      <c r="P504" s="172"/>
      <c r="Q504" s="172"/>
      <c r="R504" s="172"/>
      <c r="S504" s="172"/>
      <c r="T504" s="172"/>
      <c r="U504" s="172"/>
      <c r="V504" s="172"/>
      <c r="W504" s="172"/>
      <c r="X504" s="172"/>
      <c r="Y504" s="172"/>
      <c r="Z504" s="172"/>
      <c r="AA504" s="172"/>
      <c r="AB504" s="172"/>
      <c r="AC504" s="172"/>
      <c r="AD504" s="172"/>
      <c r="AE504" s="172"/>
      <c r="AF504" s="172"/>
      <c r="AG504" s="172"/>
      <c r="AH504" s="172"/>
      <c r="AI504" s="172"/>
    </row>
    <row r="505" spans="10:35" s="137" customFormat="1" x14ac:dyDescent="0.25">
      <c r="J505" s="20"/>
      <c r="K505" s="168"/>
      <c r="L505" s="172"/>
      <c r="M505" s="172"/>
      <c r="N505" s="172"/>
      <c r="O505" s="172"/>
      <c r="P505" s="172"/>
      <c r="Q505" s="172"/>
      <c r="R505" s="172"/>
      <c r="S505" s="172"/>
      <c r="T505" s="172"/>
      <c r="U505" s="172"/>
      <c r="V505" s="172"/>
      <c r="W505" s="172"/>
      <c r="X505" s="172"/>
      <c r="Y505" s="172"/>
      <c r="Z505" s="172"/>
      <c r="AA505" s="172"/>
      <c r="AB505" s="172"/>
      <c r="AC505" s="172"/>
      <c r="AD505" s="172"/>
      <c r="AE505" s="172"/>
      <c r="AF505" s="172"/>
      <c r="AG505" s="172"/>
      <c r="AH505" s="172"/>
      <c r="AI505" s="172"/>
    </row>
    <row r="506" spans="10:35" s="137" customFormat="1" x14ac:dyDescent="0.25">
      <c r="J506" s="20"/>
      <c r="K506" s="168"/>
      <c r="L506" s="172"/>
      <c r="M506" s="172"/>
      <c r="N506" s="172"/>
      <c r="O506" s="172"/>
      <c r="P506" s="172"/>
      <c r="Q506" s="172"/>
      <c r="R506" s="172"/>
      <c r="S506" s="172"/>
      <c r="T506" s="172"/>
      <c r="U506" s="172"/>
      <c r="V506" s="172"/>
      <c r="W506" s="172"/>
      <c r="X506" s="172"/>
      <c r="Y506" s="172"/>
      <c r="Z506" s="172"/>
      <c r="AA506" s="172"/>
      <c r="AB506" s="172"/>
      <c r="AC506" s="172"/>
      <c r="AD506" s="172"/>
      <c r="AE506" s="172"/>
      <c r="AF506" s="172"/>
      <c r="AG506" s="172"/>
      <c r="AH506" s="172"/>
      <c r="AI506" s="172"/>
    </row>
    <row r="507" spans="10:35" s="137" customFormat="1" x14ac:dyDescent="0.25">
      <c r="J507" s="20"/>
      <c r="K507" s="168"/>
      <c r="L507" s="172"/>
      <c r="M507" s="172"/>
      <c r="N507" s="172"/>
      <c r="O507" s="172"/>
      <c r="P507" s="172"/>
      <c r="Q507" s="172"/>
      <c r="R507" s="172"/>
      <c r="S507" s="172"/>
      <c r="T507" s="172"/>
      <c r="U507" s="172"/>
      <c r="V507" s="172"/>
      <c r="W507" s="172"/>
      <c r="X507" s="172"/>
      <c r="Y507" s="172"/>
      <c r="Z507" s="172"/>
      <c r="AA507" s="172"/>
      <c r="AB507" s="172"/>
      <c r="AC507" s="172"/>
      <c r="AD507" s="172"/>
      <c r="AE507" s="172"/>
      <c r="AF507" s="172"/>
      <c r="AG507" s="172"/>
      <c r="AH507" s="172"/>
      <c r="AI507" s="172"/>
    </row>
    <row r="508" spans="10:35" s="137" customFormat="1" x14ac:dyDescent="0.25">
      <c r="J508" s="20"/>
      <c r="K508" s="168"/>
      <c r="L508" s="172"/>
      <c r="M508" s="172"/>
      <c r="N508" s="172"/>
      <c r="O508" s="172"/>
      <c r="P508" s="172"/>
      <c r="Q508" s="172"/>
      <c r="R508" s="172"/>
      <c r="S508" s="172"/>
      <c r="T508" s="172"/>
      <c r="U508" s="172"/>
      <c r="V508" s="172"/>
      <c r="W508" s="172"/>
      <c r="X508" s="172"/>
      <c r="Y508" s="172"/>
      <c r="Z508" s="172"/>
      <c r="AA508" s="172"/>
      <c r="AB508" s="172"/>
      <c r="AC508" s="172"/>
      <c r="AD508" s="172"/>
      <c r="AE508" s="172"/>
      <c r="AF508" s="172"/>
      <c r="AG508" s="172"/>
      <c r="AH508" s="172"/>
      <c r="AI508" s="172"/>
    </row>
    <row r="509" spans="10:35" s="137" customFormat="1" x14ac:dyDescent="0.25">
      <c r="J509" s="20"/>
      <c r="K509" s="168"/>
      <c r="L509" s="172"/>
      <c r="M509" s="172"/>
      <c r="N509" s="172"/>
      <c r="O509" s="172"/>
      <c r="P509" s="172"/>
      <c r="Q509" s="172"/>
      <c r="R509" s="172"/>
      <c r="S509" s="172"/>
      <c r="T509" s="172"/>
      <c r="U509" s="172"/>
      <c r="V509" s="172"/>
      <c r="W509" s="172"/>
      <c r="X509" s="172"/>
      <c r="Y509" s="172"/>
      <c r="Z509" s="172"/>
      <c r="AA509" s="172"/>
      <c r="AB509" s="172"/>
      <c r="AC509" s="172"/>
      <c r="AD509" s="172"/>
      <c r="AE509" s="172"/>
      <c r="AF509" s="172"/>
      <c r="AG509" s="172"/>
      <c r="AH509" s="172"/>
      <c r="AI509" s="172"/>
    </row>
    <row r="510" spans="10:35" s="137" customFormat="1" x14ac:dyDescent="0.25">
      <c r="J510" s="20"/>
      <c r="K510" s="168"/>
      <c r="L510" s="172"/>
      <c r="M510" s="172"/>
      <c r="N510" s="172"/>
      <c r="O510" s="172"/>
      <c r="P510" s="172"/>
      <c r="Q510" s="172"/>
      <c r="R510" s="172"/>
      <c r="S510" s="172"/>
      <c r="T510" s="172"/>
      <c r="U510" s="172"/>
      <c r="V510" s="172"/>
      <c r="W510" s="172"/>
      <c r="X510" s="172"/>
      <c r="Y510" s="172"/>
      <c r="Z510" s="172"/>
      <c r="AA510" s="172"/>
      <c r="AB510" s="172"/>
      <c r="AC510" s="172"/>
      <c r="AD510" s="172"/>
      <c r="AE510" s="172"/>
      <c r="AF510" s="172"/>
      <c r="AG510" s="172"/>
      <c r="AH510" s="172"/>
      <c r="AI510" s="172"/>
    </row>
    <row r="511" spans="10:35" s="137" customFormat="1" x14ac:dyDescent="0.25">
      <c r="J511" s="20"/>
      <c r="K511" s="168"/>
      <c r="L511" s="172"/>
      <c r="M511" s="172"/>
      <c r="N511" s="172"/>
      <c r="O511" s="172"/>
      <c r="P511" s="172"/>
      <c r="Q511" s="172"/>
      <c r="R511" s="172"/>
      <c r="S511" s="172"/>
      <c r="T511" s="172"/>
      <c r="U511" s="172"/>
      <c r="V511" s="172"/>
      <c r="W511" s="172"/>
      <c r="X511" s="172"/>
      <c r="Y511" s="172"/>
      <c r="Z511" s="172"/>
      <c r="AA511" s="172"/>
      <c r="AB511" s="172"/>
      <c r="AC511" s="172"/>
      <c r="AD511" s="172"/>
      <c r="AE511" s="172"/>
      <c r="AF511" s="172"/>
      <c r="AG511" s="172"/>
      <c r="AH511" s="172"/>
      <c r="AI511" s="172"/>
    </row>
    <row r="512" spans="10:35" s="137" customFormat="1" x14ac:dyDescent="0.25">
      <c r="J512" s="20"/>
      <c r="K512" s="168"/>
      <c r="L512" s="172"/>
      <c r="M512" s="172"/>
      <c r="N512" s="172"/>
      <c r="O512" s="172"/>
      <c r="P512" s="172"/>
      <c r="Q512" s="172"/>
      <c r="R512" s="172"/>
      <c r="S512" s="172"/>
      <c r="T512" s="172"/>
      <c r="U512" s="172"/>
      <c r="V512" s="172"/>
      <c r="W512" s="172"/>
      <c r="X512" s="172"/>
      <c r="Y512" s="172"/>
      <c r="Z512" s="172"/>
      <c r="AA512" s="172"/>
      <c r="AB512" s="172"/>
      <c r="AC512" s="172"/>
      <c r="AD512" s="172"/>
      <c r="AE512" s="172"/>
      <c r="AF512" s="172"/>
      <c r="AG512" s="172"/>
      <c r="AH512" s="172"/>
      <c r="AI512" s="172"/>
    </row>
    <row r="513" spans="10:35" s="137" customFormat="1" x14ac:dyDescent="0.25">
      <c r="J513" s="20"/>
      <c r="K513" s="168"/>
      <c r="L513" s="172"/>
      <c r="M513" s="172"/>
      <c r="N513" s="172"/>
      <c r="O513" s="172"/>
      <c r="P513" s="172"/>
      <c r="Q513" s="172"/>
      <c r="R513" s="172"/>
      <c r="S513" s="172"/>
      <c r="T513" s="172"/>
      <c r="U513" s="172"/>
      <c r="V513" s="172"/>
      <c r="W513" s="172"/>
      <c r="X513" s="172"/>
      <c r="Y513" s="172"/>
      <c r="Z513" s="172"/>
      <c r="AA513" s="172"/>
      <c r="AB513" s="172"/>
      <c r="AC513" s="172"/>
      <c r="AD513" s="172"/>
      <c r="AE513" s="172"/>
      <c r="AF513" s="172"/>
      <c r="AG513" s="172"/>
      <c r="AH513" s="172"/>
      <c r="AI513" s="172"/>
    </row>
    <row r="514" spans="10:35" s="137" customFormat="1" x14ac:dyDescent="0.25">
      <c r="J514" s="20"/>
      <c r="K514" s="168"/>
      <c r="L514" s="172"/>
      <c r="M514" s="172"/>
      <c r="N514" s="172"/>
      <c r="O514" s="172"/>
      <c r="P514" s="172"/>
      <c r="Q514" s="172"/>
      <c r="R514" s="172"/>
      <c r="S514" s="172"/>
      <c r="T514" s="172"/>
      <c r="U514" s="172"/>
      <c r="V514" s="172"/>
      <c r="W514" s="172"/>
      <c r="X514" s="172"/>
      <c r="Y514" s="172"/>
      <c r="Z514" s="172"/>
      <c r="AA514" s="172"/>
      <c r="AB514" s="172"/>
      <c r="AC514" s="172"/>
      <c r="AD514" s="172"/>
      <c r="AE514" s="172"/>
      <c r="AF514" s="172"/>
      <c r="AG514" s="172"/>
      <c r="AH514" s="172"/>
      <c r="AI514" s="172"/>
    </row>
    <row r="515" spans="10:35" s="137" customFormat="1" x14ac:dyDescent="0.25">
      <c r="J515" s="20"/>
      <c r="K515" s="168"/>
      <c r="L515" s="172"/>
      <c r="M515" s="172"/>
      <c r="N515" s="172"/>
      <c r="O515" s="172"/>
      <c r="P515" s="172"/>
      <c r="Q515" s="172"/>
      <c r="R515" s="172"/>
      <c r="S515" s="172"/>
      <c r="T515" s="172"/>
      <c r="U515" s="172"/>
      <c r="V515" s="172"/>
      <c r="W515" s="172"/>
      <c r="X515" s="172"/>
      <c r="Y515" s="172"/>
      <c r="Z515" s="172"/>
      <c r="AA515" s="172"/>
      <c r="AB515" s="172"/>
      <c r="AC515" s="172"/>
      <c r="AD515" s="172"/>
      <c r="AE515" s="172"/>
      <c r="AF515" s="172"/>
      <c r="AG515" s="172"/>
      <c r="AH515" s="172"/>
      <c r="AI515" s="172"/>
    </row>
    <row r="516" spans="10:35" s="137" customFormat="1" x14ac:dyDescent="0.25">
      <c r="J516" s="20"/>
      <c r="K516" s="168"/>
      <c r="L516" s="172"/>
      <c r="M516" s="172"/>
      <c r="N516" s="172"/>
      <c r="O516" s="172"/>
      <c r="P516" s="172"/>
      <c r="Q516" s="172"/>
      <c r="R516" s="172"/>
      <c r="S516" s="172"/>
      <c r="T516" s="172"/>
      <c r="U516" s="172"/>
      <c r="V516" s="172"/>
      <c r="W516" s="172"/>
      <c r="X516" s="172"/>
      <c r="Y516" s="172"/>
      <c r="Z516" s="172"/>
      <c r="AA516" s="172"/>
      <c r="AB516" s="172"/>
      <c r="AC516" s="172"/>
      <c r="AD516" s="172"/>
      <c r="AE516" s="172"/>
      <c r="AF516" s="172"/>
      <c r="AG516" s="172"/>
      <c r="AH516" s="172"/>
      <c r="AI516" s="172"/>
    </row>
    <row r="517" spans="10:35" s="137" customFormat="1" x14ac:dyDescent="0.25">
      <c r="J517" s="20"/>
      <c r="K517" s="168"/>
      <c r="L517" s="172"/>
      <c r="M517" s="172"/>
      <c r="N517" s="172"/>
      <c r="O517" s="172"/>
      <c r="P517" s="172"/>
      <c r="Q517" s="172"/>
      <c r="R517" s="172"/>
      <c r="S517" s="172"/>
      <c r="T517" s="172"/>
      <c r="U517" s="172"/>
      <c r="V517" s="172"/>
      <c r="W517" s="172"/>
      <c r="X517" s="172"/>
      <c r="Y517" s="172"/>
      <c r="Z517" s="172"/>
      <c r="AA517" s="172"/>
      <c r="AB517" s="172"/>
      <c r="AC517" s="172"/>
      <c r="AD517" s="172"/>
      <c r="AE517" s="172"/>
      <c r="AF517" s="172"/>
      <c r="AG517" s="172"/>
      <c r="AH517" s="172"/>
      <c r="AI517" s="172"/>
    </row>
    <row r="518" spans="10:35" s="137" customFormat="1" x14ac:dyDescent="0.25">
      <c r="J518" s="20"/>
      <c r="K518" s="168"/>
      <c r="L518" s="172"/>
      <c r="M518" s="172"/>
      <c r="N518" s="172"/>
      <c r="O518" s="172"/>
      <c r="P518" s="172"/>
      <c r="Q518" s="172"/>
      <c r="R518" s="172"/>
      <c r="S518" s="172"/>
      <c r="T518" s="172"/>
      <c r="U518" s="172"/>
      <c r="V518" s="172"/>
      <c r="W518" s="172"/>
      <c r="X518" s="172"/>
      <c r="Y518" s="172"/>
      <c r="Z518" s="172"/>
      <c r="AA518" s="172"/>
      <c r="AB518" s="172"/>
      <c r="AC518" s="172"/>
      <c r="AD518" s="172"/>
      <c r="AE518" s="172"/>
      <c r="AF518" s="172"/>
      <c r="AG518" s="172"/>
      <c r="AH518" s="172"/>
      <c r="AI518" s="172"/>
    </row>
    <row r="519" spans="10:35" s="137" customFormat="1" x14ac:dyDescent="0.25">
      <c r="J519" s="20"/>
      <c r="K519" s="168"/>
      <c r="L519" s="172"/>
      <c r="M519" s="172"/>
      <c r="N519" s="172"/>
      <c r="O519" s="172"/>
      <c r="P519" s="172"/>
      <c r="Q519" s="172"/>
      <c r="R519" s="172"/>
      <c r="S519" s="172"/>
      <c r="T519" s="172"/>
      <c r="U519" s="172"/>
      <c r="V519" s="172"/>
      <c r="W519" s="172"/>
      <c r="X519" s="172"/>
      <c r="Y519" s="172"/>
      <c r="Z519" s="172"/>
      <c r="AA519" s="172"/>
      <c r="AB519" s="172"/>
      <c r="AC519" s="172"/>
      <c r="AD519" s="172"/>
      <c r="AE519" s="172"/>
      <c r="AF519" s="172"/>
      <c r="AG519" s="172"/>
      <c r="AH519" s="172"/>
      <c r="AI519" s="172"/>
    </row>
    <row r="520" spans="10:35" s="137" customFormat="1" x14ac:dyDescent="0.25">
      <c r="J520" s="20"/>
      <c r="K520" s="168"/>
      <c r="L520" s="172"/>
      <c r="M520" s="172"/>
      <c r="N520" s="172"/>
      <c r="O520" s="172"/>
      <c r="P520" s="172"/>
      <c r="Q520" s="172"/>
      <c r="R520" s="172"/>
      <c r="S520" s="172"/>
      <c r="T520" s="172"/>
      <c r="U520" s="172"/>
      <c r="V520" s="172"/>
      <c r="W520" s="172"/>
      <c r="X520" s="172"/>
      <c r="Y520" s="172"/>
      <c r="Z520" s="172"/>
      <c r="AA520" s="172"/>
      <c r="AB520" s="172"/>
      <c r="AC520" s="172"/>
      <c r="AD520" s="172"/>
      <c r="AE520" s="172"/>
      <c r="AF520" s="172"/>
      <c r="AG520" s="172"/>
      <c r="AH520" s="172"/>
      <c r="AI520" s="172"/>
    </row>
    <row r="521" spans="10:35" s="137" customFormat="1" x14ac:dyDescent="0.25">
      <c r="J521" s="20"/>
      <c r="K521" s="168"/>
      <c r="L521" s="172"/>
      <c r="M521" s="172"/>
      <c r="N521" s="172"/>
      <c r="O521" s="172"/>
      <c r="P521" s="172"/>
      <c r="Q521" s="172"/>
      <c r="R521" s="172"/>
      <c r="S521" s="172"/>
      <c r="T521" s="172"/>
      <c r="U521" s="172"/>
      <c r="V521" s="172"/>
      <c r="W521" s="172"/>
      <c r="X521" s="172"/>
      <c r="Y521" s="172"/>
      <c r="Z521" s="172"/>
      <c r="AA521" s="172"/>
      <c r="AB521" s="172"/>
      <c r="AC521" s="172"/>
      <c r="AD521" s="172"/>
      <c r="AE521" s="172"/>
      <c r="AF521" s="172"/>
      <c r="AG521" s="172"/>
      <c r="AH521" s="172"/>
      <c r="AI521" s="172"/>
    </row>
    <row r="522" spans="10:35" s="137" customFormat="1" x14ac:dyDescent="0.25">
      <c r="J522" s="20"/>
      <c r="K522" s="168"/>
      <c r="L522" s="172"/>
      <c r="M522" s="172"/>
      <c r="N522" s="172"/>
      <c r="O522" s="172"/>
      <c r="P522" s="172"/>
      <c r="Q522" s="172"/>
      <c r="R522" s="172"/>
      <c r="S522" s="172"/>
      <c r="T522" s="172"/>
      <c r="U522" s="172"/>
      <c r="V522" s="172"/>
      <c r="W522" s="172"/>
      <c r="X522" s="172"/>
      <c r="Y522" s="172"/>
      <c r="Z522" s="172"/>
      <c r="AA522" s="172"/>
      <c r="AB522" s="172"/>
      <c r="AC522" s="172"/>
      <c r="AD522" s="172"/>
      <c r="AE522" s="172"/>
      <c r="AF522" s="172"/>
      <c r="AG522" s="172"/>
      <c r="AH522" s="172"/>
      <c r="AI522" s="172"/>
    </row>
    <row r="523" spans="10:35" s="137" customFormat="1" x14ac:dyDescent="0.25">
      <c r="J523" s="20"/>
      <c r="K523" s="168"/>
      <c r="L523" s="172"/>
      <c r="M523" s="172"/>
      <c r="N523" s="172"/>
      <c r="O523" s="172"/>
      <c r="P523" s="172"/>
      <c r="Q523" s="172"/>
      <c r="R523" s="172"/>
      <c r="S523" s="172"/>
      <c r="T523" s="172"/>
      <c r="U523" s="172"/>
      <c r="V523" s="172"/>
      <c r="W523" s="172"/>
      <c r="X523" s="172"/>
      <c r="Y523" s="172"/>
      <c r="Z523" s="172"/>
      <c r="AA523" s="172"/>
      <c r="AB523" s="172"/>
      <c r="AC523" s="172"/>
      <c r="AD523" s="172"/>
      <c r="AE523" s="172"/>
      <c r="AF523" s="172"/>
      <c r="AG523" s="172"/>
      <c r="AH523" s="172"/>
      <c r="AI523" s="172"/>
    </row>
    <row r="524" spans="10:35" s="137" customFormat="1" x14ac:dyDescent="0.25">
      <c r="J524" s="20"/>
      <c r="K524" s="168"/>
      <c r="L524" s="172"/>
      <c r="M524" s="172"/>
      <c r="N524" s="172"/>
      <c r="O524" s="172"/>
      <c r="P524" s="172"/>
      <c r="Q524" s="172"/>
      <c r="R524" s="172"/>
      <c r="S524" s="172"/>
      <c r="T524" s="172"/>
      <c r="U524" s="172"/>
      <c r="V524" s="172"/>
      <c r="W524" s="172"/>
      <c r="X524" s="172"/>
      <c r="Y524" s="172"/>
      <c r="Z524" s="172"/>
      <c r="AA524" s="172"/>
      <c r="AB524" s="172"/>
      <c r="AC524" s="172"/>
      <c r="AD524" s="172"/>
      <c r="AE524" s="172"/>
      <c r="AF524" s="172"/>
      <c r="AG524" s="172"/>
      <c r="AH524" s="172"/>
      <c r="AI524" s="172"/>
    </row>
    <row r="525" spans="10:35" s="137" customFormat="1" x14ac:dyDescent="0.25">
      <c r="J525" s="20"/>
      <c r="K525" s="168"/>
      <c r="L525" s="172"/>
      <c r="M525" s="172"/>
      <c r="N525" s="172"/>
      <c r="O525" s="172"/>
      <c r="P525" s="172"/>
      <c r="Q525" s="172"/>
      <c r="R525" s="172"/>
      <c r="S525" s="172"/>
      <c r="T525" s="172"/>
      <c r="U525" s="172"/>
      <c r="V525" s="172"/>
      <c r="W525" s="172"/>
      <c r="X525" s="172"/>
      <c r="Y525" s="172"/>
      <c r="Z525" s="172"/>
      <c r="AA525" s="172"/>
      <c r="AB525" s="172"/>
      <c r="AC525" s="172"/>
      <c r="AD525" s="172"/>
      <c r="AE525" s="172"/>
      <c r="AF525" s="172"/>
      <c r="AG525" s="172"/>
      <c r="AH525" s="172"/>
      <c r="AI525" s="172"/>
    </row>
    <row r="526" spans="10:35" s="137" customFormat="1" x14ac:dyDescent="0.25">
      <c r="J526" s="20"/>
      <c r="K526" s="168"/>
      <c r="L526" s="172"/>
      <c r="M526" s="172"/>
      <c r="N526" s="172"/>
      <c r="O526" s="172"/>
      <c r="P526" s="172"/>
      <c r="Q526" s="172"/>
      <c r="R526" s="172"/>
      <c r="S526" s="172"/>
      <c r="T526" s="172"/>
      <c r="U526" s="172"/>
      <c r="V526" s="172"/>
      <c r="W526" s="172"/>
      <c r="X526" s="172"/>
      <c r="Y526" s="172"/>
      <c r="Z526" s="172"/>
      <c r="AA526" s="172"/>
      <c r="AB526" s="172"/>
      <c r="AC526" s="172"/>
      <c r="AD526" s="172"/>
      <c r="AE526" s="172"/>
      <c r="AF526" s="172"/>
      <c r="AG526" s="172"/>
      <c r="AH526" s="172"/>
      <c r="AI526" s="172"/>
    </row>
    <row r="527" spans="10:35" s="137" customFormat="1" x14ac:dyDescent="0.25">
      <c r="J527" s="20"/>
      <c r="K527" s="168"/>
      <c r="L527" s="172"/>
      <c r="M527" s="172"/>
      <c r="N527" s="172"/>
      <c r="O527" s="172"/>
      <c r="P527" s="172"/>
      <c r="Q527" s="172"/>
      <c r="R527" s="172"/>
      <c r="S527" s="172"/>
      <c r="T527" s="172"/>
      <c r="U527" s="172"/>
      <c r="V527" s="172"/>
      <c r="W527" s="172"/>
      <c r="X527" s="172"/>
      <c r="Y527" s="172"/>
      <c r="Z527" s="172"/>
      <c r="AA527" s="172"/>
      <c r="AB527" s="172"/>
      <c r="AC527" s="172"/>
      <c r="AD527" s="172"/>
      <c r="AE527" s="172"/>
      <c r="AF527" s="172"/>
      <c r="AG527" s="172"/>
      <c r="AH527" s="172"/>
      <c r="AI527" s="172"/>
    </row>
    <row r="528" spans="10:35" s="137" customFormat="1" x14ac:dyDescent="0.25">
      <c r="J528" s="20"/>
      <c r="K528" s="168"/>
      <c r="L528" s="172"/>
      <c r="M528" s="172"/>
      <c r="N528" s="172"/>
      <c r="O528" s="172"/>
      <c r="P528" s="172"/>
      <c r="Q528" s="172"/>
      <c r="R528" s="172"/>
      <c r="S528" s="172"/>
      <c r="T528" s="172"/>
      <c r="U528" s="172"/>
      <c r="V528" s="172"/>
      <c r="W528" s="172"/>
      <c r="X528" s="172"/>
      <c r="Y528" s="172"/>
      <c r="Z528" s="172"/>
      <c r="AA528" s="172"/>
      <c r="AB528" s="172"/>
      <c r="AC528" s="172"/>
      <c r="AD528" s="172"/>
      <c r="AE528" s="172"/>
      <c r="AF528" s="172"/>
      <c r="AG528" s="172"/>
      <c r="AH528" s="172"/>
      <c r="AI528" s="172"/>
    </row>
    <row r="529" spans="10:35" s="137" customFormat="1" x14ac:dyDescent="0.25">
      <c r="J529" s="20"/>
      <c r="K529" s="168"/>
      <c r="L529" s="172"/>
      <c r="M529" s="172"/>
      <c r="N529" s="172"/>
      <c r="O529" s="172"/>
      <c r="P529" s="172"/>
      <c r="Q529" s="172"/>
      <c r="R529" s="172"/>
      <c r="S529" s="172"/>
      <c r="T529" s="172"/>
      <c r="U529" s="172"/>
      <c r="V529" s="172"/>
      <c r="W529" s="172"/>
      <c r="X529" s="172"/>
      <c r="Y529" s="172"/>
      <c r="Z529" s="172"/>
      <c r="AA529" s="172"/>
      <c r="AB529" s="172"/>
      <c r="AC529" s="172"/>
      <c r="AD529" s="172"/>
      <c r="AE529" s="172"/>
      <c r="AF529" s="172"/>
      <c r="AG529" s="172"/>
      <c r="AH529" s="172"/>
      <c r="AI529" s="172"/>
    </row>
    <row r="530" spans="10:35" s="137" customFormat="1" x14ac:dyDescent="0.25">
      <c r="J530" s="20"/>
      <c r="K530" s="168"/>
      <c r="L530" s="172"/>
      <c r="M530" s="172"/>
      <c r="N530" s="172"/>
      <c r="O530" s="172"/>
      <c r="P530" s="172"/>
      <c r="Q530" s="172"/>
      <c r="R530" s="172"/>
      <c r="S530" s="172"/>
      <c r="T530" s="172"/>
      <c r="U530" s="172"/>
      <c r="V530" s="172"/>
      <c r="W530" s="172"/>
      <c r="X530" s="172"/>
      <c r="Y530" s="172"/>
      <c r="Z530" s="172"/>
      <c r="AA530" s="172"/>
      <c r="AB530" s="172"/>
      <c r="AC530" s="172"/>
      <c r="AD530" s="172"/>
      <c r="AE530" s="172"/>
      <c r="AF530" s="172"/>
      <c r="AG530" s="172"/>
      <c r="AH530" s="172"/>
      <c r="AI530" s="172"/>
    </row>
    <row r="531" spans="10:35" s="137" customFormat="1" x14ac:dyDescent="0.25">
      <c r="J531" s="20"/>
      <c r="K531" s="168"/>
      <c r="L531" s="172"/>
      <c r="M531" s="172"/>
      <c r="N531" s="172"/>
      <c r="O531" s="172"/>
      <c r="P531" s="172"/>
      <c r="Q531" s="172"/>
      <c r="R531" s="172"/>
      <c r="S531" s="172"/>
      <c r="T531" s="172"/>
      <c r="U531" s="172"/>
      <c r="V531" s="172"/>
      <c r="W531" s="172"/>
      <c r="X531" s="172"/>
      <c r="Y531" s="172"/>
      <c r="Z531" s="172"/>
      <c r="AA531" s="172"/>
      <c r="AB531" s="172"/>
      <c r="AC531" s="172"/>
      <c r="AD531" s="172"/>
      <c r="AE531" s="172"/>
      <c r="AF531" s="172"/>
      <c r="AG531" s="172"/>
      <c r="AH531" s="172"/>
      <c r="AI531" s="172"/>
    </row>
    <row r="532" spans="10:35" s="137" customFormat="1" x14ac:dyDescent="0.25">
      <c r="J532" s="20"/>
      <c r="K532" s="168"/>
      <c r="L532" s="172"/>
      <c r="M532" s="172"/>
      <c r="N532" s="172"/>
      <c r="O532" s="172"/>
      <c r="P532" s="172"/>
      <c r="Q532" s="172"/>
      <c r="R532" s="172"/>
      <c r="S532" s="172"/>
      <c r="T532" s="172"/>
      <c r="U532" s="172"/>
      <c r="V532" s="172"/>
      <c r="W532" s="172"/>
      <c r="X532" s="172"/>
      <c r="Y532" s="172"/>
      <c r="Z532" s="172"/>
      <c r="AA532" s="172"/>
      <c r="AB532" s="172"/>
      <c r="AC532" s="172"/>
      <c r="AD532" s="172"/>
      <c r="AE532" s="172"/>
      <c r="AF532" s="172"/>
      <c r="AG532" s="172"/>
      <c r="AH532" s="172"/>
      <c r="AI532" s="172"/>
    </row>
  </sheetData>
  <sheetProtection algorithmName="SHA-512" hashValue="C33vPDhx7p2RgCuwfgI2nCPuNd2KS44bkwQFI+BsIggxGWOTh3vJWSeB5AyRab63tYjUm7M3hqZ3l6bGY4adSg==" saltValue="874rftKvfXaXt2Hp6DtkPQ==" spinCount="100000" sheet="1" objects="1" scenarios="1"/>
  <mergeCells count="8">
    <mergeCell ref="B26:D26"/>
    <mergeCell ref="B28:D28"/>
    <mergeCell ref="A6:I6"/>
    <mergeCell ref="C32:F32"/>
    <mergeCell ref="C33:F33"/>
    <mergeCell ref="B12:E12"/>
    <mergeCell ref="B13:D13"/>
    <mergeCell ref="B17:F17"/>
  </mergeCells>
  <conditionalFormatting sqref="C33:F33">
    <cfRule type="cellIs" dxfId="25" priority="1" operator="equal">
      <formula>"TRUE"</formula>
    </cfRule>
    <cfRule type="cellIs" dxfId="24" priority="2" operator="equal">
      <formula>"FALSE"</formula>
    </cfRule>
  </conditionalFormatting>
  <dataValidations count="3">
    <dataValidation type="whole" operator="greaterThanOrEqual" allowBlank="1" showInputMessage="1" showErrorMessage="1" sqref="E28">
      <formula1>0</formula1>
    </dataValidation>
    <dataValidation type="whole" operator="greaterThanOrEqual" allowBlank="1" showInputMessage="1" showErrorMessage="1" sqref="E26">
      <formula1>2</formula1>
    </dataValidation>
    <dataValidation type="list" allowBlank="1" showInputMessage="1" showErrorMessage="1" sqref="E13 D19:D21">
      <formula1>countries</formula1>
    </dataValidation>
  </dataValidations>
  <pageMargins left="0.70000000000000007" right="0.70000000000000007" top="0.75" bottom="0.75" header="0.30000000000000004" footer="0.30000000000000004"/>
  <pageSetup scale="63" fitToWidth="0" fitToHeight="0" orientation="portrait" r:id="rId1"/>
  <rowBreaks count="1" manualBreakCount="1">
    <brk id="23" max="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'Allowed Values'!$B$9:$B$10</xm:f>
          </x14:formula1>
          <xm:sqref>E11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463"/>
  <sheetViews>
    <sheetView showGridLines="0" workbookViewId="0">
      <selection activeCell="D48" sqref="D48:F48"/>
    </sheetView>
  </sheetViews>
  <sheetFormatPr defaultRowHeight="15" x14ac:dyDescent="0.25"/>
  <cols>
    <col min="1" max="1" width="2.42578125" style="15" customWidth="1"/>
    <col min="2" max="2" width="3.42578125" style="15" customWidth="1"/>
    <col min="3" max="3" width="41.85546875" style="15" customWidth="1"/>
    <col min="4" max="4" width="18.7109375" style="15" customWidth="1"/>
    <col min="5" max="5" width="21.5703125" style="15" customWidth="1"/>
    <col min="6" max="6" width="21.7109375" style="15" customWidth="1"/>
    <col min="7" max="7" width="20.42578125" style="15" customWidth="1"/>
    <col min="8" max="8" width="16.85546875" style="15" customWidth="1"/>
    <col min="9" max="9" width="15.85546875" style="15" customWidth="1"/>
    <col min="10" max="10" width="1.7109375" style="21" customWidth="1"/>
    <col min="11" max="11" width="9.140625" style="190"/>
    <col min="12" max="61" width="9.140625" style="137"/>
    <col min="62" max="16384" width="9.140625" style="21"/>
  </cols>
  <sheetData>
    <row r="1" spans="1:61" s="109" customFormat="1" ht="15.75" customHeight="1" x14ac:dyDescent="0.25">
      <c r="A1" s="287" t="s">
        <v>0</v>
      </c>
      <c r="B1" s="287"/>
      <c r="C1" s="287"/>
      <c r="D1" s="287"/>
      <c r="E1" s="15"/>
      <c r="F1" s="15"/>
      <c r="G1" s="15"/>
      <c r="H1" s="15"/>
      <c r="I1" s="15"/>
      <c r="J1" s="15"/>
      <c r="K1" s="190"/>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48"/>
      <c r="BA1" s="148"/>
      <c r="BB1" s="148"/>
      <c r="BC1" s="148"/>
      <c r="BD1" s="148"/>
      <c r="BE1" s="148"/>
      <c r="BF1" s="148"/>
      <c r="BG1" s="148"/>
      <c r="BH1" s="148"/>
      <c r="BI1" s="148"/>
    </row>
    <row r="2" spans="1:61" s="109" customFormat="1" x14ac:dyDescent="0.25">
      <c r="A2" s="15"/>
      <c r="B2" s="15"/>
      <c r="C2" s="15"/>
      <c r="D2" s="15"/>
      <c r="E2" s="15"/>
      <c r="F2" s="15"/>
      <c r="G2" s="15"/>
      <c r="H2" s="15"/>
      <c r="I2" s="15"/>
      <c r="J2" s="15"/>
      <c r="K2" s="190"/>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48"/>
      <c r="BA2" s="148"/>
      <c r="BB2" s="148"/>
      <c r="BC2" s="148"/>
      <c r="BD2" s="148"/>
      <c r="BE2" s="148"/>
      <c r="BF2" s="148"/>
      <c r="BG2" s="148"/>
      <c r="BH2" s="148"/>
      <c r="BI2" s="148"/>
    </row>
    <row r="3" spans="1:61" s="109" customFormat="1" ht="18.75" customHeight="1" x14ac:dyDescent="0.3">
      <c r="A3" s="15"/>
      <c r="B3" s="15"/>
      <c r="C3" s="15"/>
      <c r="D3" s="191"/>
      <c r="E3" s="15"/>
      <c r="F3" s="15"/>
      <c r="G3" s="15"/>
      <c r="H3" s="15"/>
      <c r="I3" s="15"/>
      <c r="J3" s="15"/>
      <c r="K3" s="190"/>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48"/>
      <c r="BA3" s="148"/>
      <c r="BB3" s="148"/>
      <c r="BC3" s="148"/>
      <c r="BD3" s="148"/>
      <c r="BE3" s="148"/>
      <c r="BF3" s="148"/>
      <c r="BG3" s="148"/>
      <c r="BH3" s="148"/>
      <c r="BI3" s="148"/>
    </row>
    <row r="4" spans="1:61" s="109" customFormat="1" ht="18.75" customHeight="1" x14ac:dyDescent="0.3">
      <c r="A4" s="15"/>
      <c r="B4" s="15"/>
      <c r="C4" s="15"/>
      <c r="D4" s="191"/>
      <c r="E4" s="15"/>
      <c r="F4" s="15"/>
      <c r="G4" s="15"/>
      <c r="H4" s="15"/>
      <c r="I4" s="15"/>
      <c r="J4" s="15"/>
      <c r="K4" s="190"/>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48"/>
      <c r="BA4" s="148"/>
      <c r="BB4" s="148"/>
      <c r="BC4" s="148"/>
      <c r="BD4" s="148"/>
      <c r="BE4" s="148"/>
      <c r="BF4" s="148"/>
      <c r="BG4" s="148"/>
      <c r="BH4" s="148"/>
      <c r="BI4" s="148"/>
    </row>
    <row r="5" spans="1:61" s="109" customFormat="1" ht="18.75" customHeight="1" x14ac:dyDescent="0.3">
      <c r="A5" s="15"/>
      <c r="B5" s="15"/>
      <c r="C5" s="15"/>
      <c r="D5" s="191"/>
      <c r="E5" s="15"/>
      <c r="F5" s="15"/>
      <c r="G5" s="15"/>
      <c r="H5" s="15"/>
      <c r="I5" s="15"/>
      <c r="J5" s="15"/>
      <c r="K5" s="190"/>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48"/>
      <c r="BA5" s="148"/>
      <c r="BB5" s="148"/>
      <c r="BC5" s="148"/>
      <c r="BD5" s="148"/>
      <c r="BE5" s="148"/>
      <c r="BF5" s="148"/>
      <c r="BG5" s="148"/>
      <c r="BH5" s="148"/>
      <c r="BI5" s="148"/>
    </row>
    <row r="6" spans="1:61" s="109" customFormat="1" ht="18.75" customHeight="1" x14ac:dyDescent="0.3">
      <c r="A6" s="288" t="s">
        <v>433</v>
      </c>
      <c r="B6" s="288"/>
      <c r="C6" s="288"/>
      <c r="D6" s="288"/>
      <c r="E6" s="288"/>
      <c r="F6" s="288"/>
      <c r="G6" s="288"/>
      <c r="H6" s="288"/>
      <c r="I6" s="288"/>
      <c r="J6" s="15"/>
      <c r="K6" s="190"/>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48"/>
      <c r="BA6" s="148"/>
      <c r="BB6" s="148"/>
      <c r="BC6" s="148"/>
      <c r="BD6" s="148"/>
      <c r="BE6" s="148"/>
      <c r="BF6" s="148"/>
      <c r="BG6" s="148"/>
      <c r="BH6" s="148"/>
      <c r="BI6" s="148"/>
    </row>
    <row r="7" spans="1:61" s="109" customFormat="1" ht="6.75" customHeight="1" x14ac:dyDescent="0.3">
      <c r="A7" s="15"/>
      <c r="B7" s="15"/>
      <c r="C7" s="15"/>
      <c r="D7" s="191"/>
      <c r="E7" s="15"/>
      <c r="F7" s="15"/>
      <c r="G7" s="15"/>
      <c r="H7" s="15"/>
      <c r="I7" s="15"/>
      <c r="J7" s="15"/>
      <c r="K7" s="190"/>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c r="AW7" s="137"/>
      <c r="AX7" s="137"/>
      <c r="AY7" s="137"/>
      <c r="AZ7" s="148"/>
      <c r="BA7" s="148"/>
      <c r="BB7" s="148"/>
      <c r="BC7" s="148"/>
      <c r="BD7" s="148"/>
      <c r="BE7" s="148"/>
      <c r="BF7" s="148"/>
      <c r="BG7" s="148"/>
      <c r="BH7" s="148"/>
      <c r="BI7" s="148"/>
    </row>
    <row r="8" spans="1:61" s="109" customFormat="1" ht="57" customHeight="1" x14ac:dyDescent="0.25">
      <c r="A8" s="15"/>
      <c r="B8" s="15"/>
      <c r="C8" s="289" t="s">
        <v>730</v>
      </c>
      <c r="D8" s="289"/>
      <c r="E8" s="289"/>
      <c r="F8" s="289"/>
      <c r="G8" s="289"/>
      <c r="H8" s="289"/>
      <c r="I8" s="289"/>
      <c r="J8" s="15"/>
      <c r="K8" s="190"/>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c r="AW8" s="137"/>
      <c r="AX8" s="137"/>
      <c r="AY8" s="137"/>
      <c r="AZ8" s="148"/>
      <c r="BA8" s="148"/>
      <c r="BB8" s="148"/>
      <c r="BC8" s="148"/>
      <c r="BD8" s="148"/>
      <c r="BE8" s="148"/>
      <c r="BF8" s="148"/>
      <c r="BG8" s="148"/>
      <c r="BH8" s="148"/>
      <c r="BI8" s="148"/>
    </row>
    <row r="9" spans="1:61" s="109" customFormat="1" ht="74.25" customHeight="1" x14ac:dyDescent="0.25">
      <c r="A9" s="15"/>
      <c r="B9" s="15"/>
      <c r="C9" s="192" t="s">
        <v>99</v>
      </c>
      <c r="D9" s="193" t="s">
        <v>100</v>
      </c>
      <c r="E9" s="194" t="s">
        <v>101</v>
      </c>
      <c r="F9" s="193" t="s">
        <v>102</v>
      </c>
      <c r="G9" s="193" t="s">
        <v>103</v>
      </c>
      <c r="H9" s="193" t="s">
        <v>104</v>
      </c>
      <c r="I9" s="193" t="s">
        <v>105</v>
      </c>
      <c r="J9" s="130"/>
      <c r="K9" s="190"/>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c r="AW9" s="137"/>
      <c r="AX9" s="137"/>
      <c r="AY9" s="137"/>
      <c r="AZ9" s="148"/>
      <c r="BA9" s="148"/>
      <c r="BB9" s="148"/>
      <c r="BC9" s="148"/>
      <c r="BD9" s="148"/>
      <c r="BE9" s="148"/>
      <c r="BF9" s="148"/>
      <c r="BG9" s="148"/>
      <c r="BH9" s="148"/>
      <c r="BI9" s="148"/>
    </row>
    <row r="10" spans="1:61" s="109" customFormat="1" ht="15.75" customHeight="1" x14ac:dyDescent="0.25">
      <c r="A10" s="15"/>
      <c r="B10" s="195" t="s">
        <v>89</v>
      </c>
      <c r="C10" s="285"/>
      <c r="D10" s="284"/>
      <c r="E10" s="183"/>
      <c r="F10" s="286"/>
      <c r="G10" s="285"/>
      <c r="H10" s="284"/>
      <c r="I10" s="284"/>
      <c r="J10" s="15"/>
      <c r="K10" s="190"/>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c r="AW10" s="137"/>
      <c r="AX10" s="137"/>
      <c r="AY10" s="137"/>
      <c r="AZ10" s="148"/>
      <c r="BA10" s="148"/>
      <c r="BB10" s="148"/>
      <c r="BC10" s="148"/>
      <c r="BD10" s="148"/>
      <c r="BE10" s="148"/>
      <c r="BF10" s="148"/>
      <c r="BG10" s="148"/>
      <c r="BH10" s="148"/>
      <c r="BI10" s="148"/>
    </row>
    <row r="11" spans="1:61" s="109" customFormat="1" ht="15.75" customHeight="1" x14ac:dyDescent="0.25">
      <c r="A11" s="15"/>
      <c r="B11" s="195"/>
      <c r="C11" s="285"/>
      <c r="D11" s="284"/>
      <c r="E11" s="183"/>
      <c r="F11" s="286"/>
      <c r="G11" s="285"/>
      <c r="H11" s="284"/>
      <c r="I11" s="284"/>
      <c r="J11" s="15"/>
      <c r="K11" s="196" t="b">
        <f>IF(ISBLANK(C10),FALSE,IF(OR(ISBLANK(D10),ISBLANK(E10),ISBLANK(E11),ISBLANK(E12),ISBLANK(F10),ISBLANK(G10),ISBLANK(H10),ISBLANK(I10)),FALSE,TRUE))</f>
        <v>0</v>
      </c>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c r="AW11" s="137"/>
      <c r="AX11" s="137"/>
      <c r="AY11" s="137"/>
      <c r="AZ11" s="148"/>
      <c r="BA11" s="148"/>
      <c r="BB11" s="148"/>
      <c r="BC11" s="148"/>
      <c r="BD11" s="148"/>
      <c r="BE11" s="148"/>
      <c r="BF11" s="148"/>
      <c r="BG11" s="148"/>
      <c r="BH11" s="148"/>
      <c r="BI11" s="148"/>
    </row>
    <row r="12" spans="1:61" s="109" customFormat="1" ht="15.75" customHeight="1" x14ac:dyDescent="0.25">
      <c r="A12" s="15"/>
      <c r="B12" s="195"/>
      <c r="C12" s="285"/>
      <c r="D12" s="284"/>
      <c r="E12" s="183"/>
      <c r="F12" s="286"/>
      <c r="G12" s="285"/>
      <c r="H12" s="284"/>
      <c r="I12" s="284"/>
      <c r="J12" s="15"/>
      <c r="K12" s="196"/>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48"/>
      <c r="BA12" s="148"/>
      <c r="BB12" s="148"/>
      <c r="BC12" s="148"/>
      <c r="BD12" s="148"/>
      <c r="BE12" s="148"/>
      <c r="BF12" s="148"/>
      <c r="BG12" s="148"/>
      <c r="BH12" s="148"/>
      <c r="BI12" s="148"/>
    </row>
    <row r="13" spans="1:61" s="109" customFormat="1" ht="15.75" x14ac:dyDescent="0.25">
      <c r="A13" s="15"/>
      <c r="B13" s="195" t="s">
        <v>90</v>
      </c>
      <c r="C13" s="285"/>
      <c r="D13" s="284"/>
      <c r="E13" s="183"/>
      <c r="F13" s="286"/>
      <c r="G13" s="285"/>
      <c r="H13" s="284"/>
      <c r="I13" s="284"/>
      <c r="J13" s="15"/>
      <c r="K13" s="196"/>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48"/>
      <c r="BA13" s="148"/>
      <c r="BB13" s="148"/>
      <c r="BC13" s="148"/>
      <c r="BD13" s="148"/>
      <c r="BE13" s="148"/>
      <c r="BF13" s="148"/>
      <c r="BG13" s="148"/>
      <c r="BH13" s="148"/>
      <c r="BI13" s="148"/>
    </row>
    <row r="14" spans="1:61" s="109" customFormat="1" ht="15.75" x14ac:dyDescent="0.25">
      <c r="A14" s="15"/>
      <c r="B14" s="195"/>
      <c r="C14" s="285"/>
      <c r="D14" s="284"/>
      <c r="E14" s="183"/>
      <c r="F14" s="286"/>
      <c r="G14" s="285"/>
      <c r="H14" s="284"/>
      <c r="I14" s="284"/>
      <c r="J14" s="15"/>
      <c r="K14" s="196" t="b">
        <f>IF(ISBLANK(C13),TRUE,IF(OR(ISBLANK(D13),ISBLANK(E13),ISBLANK(E14),ISBLANK(E15),ISBLANK(F13),ISBLANK(G13),ISBLANK(H13),ISBLANK(I13)),FALSE,TRUE))</f>
        <v>1</v>
      </c>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48"/>
      <c r="BA14" s="148"/>
      <c r="BB14" s="148"/>
      <c r="BC14" s="148"/>
      <c r="BD14" s="148"/>
      <c r="BE14" s="148"/>
      <c r="BF14" s="148"/>
      <c r="BG14" s="148"/>
      <c r="BH14" s="148"/>
      <c r="BI14" s="148"/>
    </row>
    <row r="15" spans="1:61" s="109" customFormat="1" ht="15.75" x14ac:dyDescent="0.25">
      <c r="A15" s="15"/>
      <c r="B15" s="195"/>
      <c r="C15" s="285"/>
      <c r="D15" s="284"/>
      <c r="E15" s="183"/>
      <c r="F15" s="286"/>
      <c r="G15" s="285"/>
      <c r="H15" s="284"/>
      <c r="I15" s="284"/>
      <c r="J15" s="15"/>
      <c r="K15" s="196"/>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c r="AW15" s="137"/>
      <c r="AX15" s="137"/>
      <c r="AY15" s="137"/>
      <c r="AZ15" s="148"/>
      <c r="BA15" s="148"/>
      <c r="BB15" s="148"/>
      <c r="BC15" s="148"/>
      <c r="BD15" s="148"/>
      <c r="BE15" s="148"/>
      <c r="BF15" s="148"/>
      <c r="BG15" s="148"/>
      <c r="BH15" s="148"/>
      <c r="BI15" s="148"/>
    </row>
    <row r="16" spans="1:61" s="109" customFormat="1" ht="15.75" x14ac:dyDescent="0.25">
      <c r="A16" s="15"/>
      <c r="B16" s="195" t="s">
        <v>91</v>
      </c>
      <c r="C16" s="285"/>
      <c r="D16" s="284"/>
      <c r="E16" s="183"/>
      <c r="F16" s="286"/>
      <c r="G16" s="285"/>
      <c r="H16" s="284"/>
      <c r="I16" s="284"/>
      <c r="J16" s="15"/>
      <c r="K16" s="196"/>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c r="AV16" s="137"/>
      <c r="AW16" s="137"/>
      <c r="AX16" s="137"/>
      <c r="AY16" s="137"/>
      <c r="AZ16" s="148"/>
      <c r="BA16" s="148"/>
      <c r="BB16" s="148"/>
      <c r="BC16" s="148"/>
      <c r="BD16" s="148"/>
      <c r="BE16" s="148"/>
      <c r="BF16" s="148"/>
      <c r="BG16" s="148"/>
      <c r="BH16" s="148"/>
      <c r="BI16" s="148"/>
    </row>
    <row r="17" spans="1:61" s="109" customFormat="1" ht="15.75" x14ac:dyDescent="0.25">
      <c r="A17" s="15"/>
      <c r="B17" s="195"/>
      <c r="C17" s="285"/>
      <c r="D17" s="284"/>
      <c r="E17" s="183"/>
      <c r="F17" s="286"/>
      <c r="G17" s="285"/>
      <c r="H17" s="284"/>
      <c r="I17" s="284"/>
      <c r="J17" s="15"/>
      <c r="K17" s="196" t="b">
        <f t="shared" ref="K17:K38" si="0">IF(ISBLANK(C16),TRUE,IF(OR(ISBLANK(D16),ISBLANK(E16),ISBLANK(E17),ISBLANK(E18),ISBLANK(F16),ISBLANK(G16),ISBLANK(H16),ISBLANK(I16)),FALSE,TRUE))</f>
        <v>1</v>
      </c>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c r="AQ17" s="137"/>
      <c r="AR17" s="137"/>
      <c r="AS17" s="137"/>
      <c r="AT17" s="137"/>
      <c r="AU17" s="137"/>
      <c r="AV17" s="137"/>
      <c r="AW17" s="137"/>
      <c r="AX17" s="137"/>
      <c r="AY17" s="137"/>
      <c r="AZ17" s="148"/>
      <c r="BA17" s="148"/>
      <c r="BB17" s="148"/>
      <c r="BC17" s="148"/>
      <c r="BD17" s="148"/>
      <c r="BE17" s="148"/>
      <c r="BF17" s="148"/>
      <c r="BG17" s="148"/>
      <c r="BH17" s="148"/>
      <c r="BI17" s="148"/>
    </row>
    <row r="18" spans="1:61" s="109" customFormat="1" ht="15.75" x14ac:dyDescent="0.25">
      <c r="A18" s="15"/>
      <c r="B18" s="195"/>
      <c r="C18" s="285"/>
      <c r="D18" s="284"/>
      <c r="E18" s="183"/>
      <c r="F18" s="286"/>
      <c r="G18" s="285"/>
      <c r="H18" s="284"/>
      <c r="I18" s="284"/>
      <c r="J18" s="15"/>
      <c r="K18" s="196"/>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7"/>
      <c r="AP18" s="137"/>
      <c r="AQ18" s="137"/>
      <c r="AR18" s="137"/>
      <c r="AS18" s="137"/>
      <c r="AT18" s="137"/>
      <c r="AU18" s="137"/>
      <c r="AV18" s="137"/>
      <c r="AW18" s="137"/>
      <c r="AX18" s="137"/>
      <c r="AY18" s="137"/>
      <c r="AZ18" s="148"/>
      <c r="BA18" s="148"/>
      <c r="BB18" s="148"/>
      <c r="BC18" s="148"/>
      <c r="BD18" s="148"/>
      <c r="BE18" s="148"/>
      <c r="BF18" s="148"/>
      <c r="BG18" s="148"/>
      <c r="BH18" s="148"/>
      <c r="BI18" s="148"/>
    </row>
    <row r="19" spans="1:61" s="109" customFormat="1" ht="15.75" x14ac:dyDescent="0.25">
      <c r="A19" s="15"/>
      <c r="B19" s="195" t="s">
        <v>92</v>
      </c>
      <c r="C19" s="285"/>
      <c r="D19" s="284"/>
      <c r="E19" s="183"/>
      <c r="F19" s="286"/>
      <c r="G19" s="285"/>
      <c r="H19" s="284"/>
      <c r="I19" s="284"/>
      <c r="J19" s="15"/>
      <c r="K19" s="196"/>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137"/>
      <c r="AZ19" s="148"/>
      <c r="BA19" s="148"/>
      <c r="BB19" s="148"/>
      <c r="BC19" s="148"/>
      <c r="BD19" s="148"/>
      <c r="BE19" s="148"/>
      <c r="BF19" s="148"/>
      <c r="BG19" s="148"/>
      <c r="BH19" s="148"/>
      <c r="BI19" s="148"/>
    </row>
    <row r="20" spans="1:61" s="109" customFormat="1" ht="15.75" x14ac:dyDescent="0.25">
      <c r="A20" s="15"/>
      <c r="B20" s="195"/>
      <c r="C20" s="285"/>
      <c r="D20" s="284"/>
      <c r="E20" s="183"/>
      <c r="F20" s="286"/>
      <c r="G20" s="285"/>
      <c r="H20" s="284"/>
      <c r="I20" s="284"/>
      <c r="J20" s="15"/>
      <c r="K20" s="196" t="b">
        <f t="shared" si="0"/>
        <v>1</v>
      </c>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48"/>
      <c r="BA20" s="148"/>
      <c r="BB20" s="148"/>
      <c r="BC20" s="148"/>
      <c r="BD20" s="148"/>
      <c r="BE20" s="148"/>
      <c r="BF20" s="148"/>
      <c r="BG20" s="148"/>
      <c r="BH20" s="148"/>
      <c r="BI20" s="148"/>
    </row>
    <row r="21" spans="1:61" s="109" customFormat="1" ht="15.75" x14ac:dyDescent="0.25">
      <c r="A21" s="15"/>
      <c r="B21" s="195"/>
      <c r="C21" s="285"/>
      <c r="D21" s="284"/>
      <c r="E21" s="183"/>
      <c r="F21" s="286"/>
      <c r="G21" s="285"/>
      <c r="H21" s="284"/>
      <c r="I21" s="284"/>
      <c r="J21" s="15"/>
      <c r="K21" s="196"/>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48"/>
      <c r="BA21" s="148"/>
      <c r="BB21" s="148"/>
      <c r="BC21" s="148"/>
      <c r="BD21" s="148"/>
      <c r="BE21" s="148"/>
      <c r="BF21" s="148"/>
      <c r="BG21" s="148"/>
      <c r="BH21" s="148"/>
      <c r="BI21" s="148"/>
    </row>
    <row r="22" spans="1:61" s="109" customFormat="1" ht="15.75" x14ac:dyDescent="0.25">
      <c r="A22" s="15"/>
      <c r="B22" s="195" t="s">
        <v>95</v>
      </c>
      <c r="C22" s="285"/>
      <c r="D22" s="284"/>
      <c r="E22" s="183"/>
      <c r="F22" s="286"/>
      <c r="G22" s="285"/>
      <c r="H22" s="284"/>
      <c r="I22" s="284"/>
      <c r="J22" s="15"/>
      <c r="K22" s="196"/>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c r="AS22" s="137"/>
      <c r="AT22" s="137"/>
      <c r="AU22" s="137"/>
      <c r="AV22" s="137"/>
      <c r="AW22" s="137"/>
      <c r="AX22" s="137"/>
      <c r="AY22" s="137"/>
      <c r="AZ22" s="148"/>
      <c r="BA22" s="148"/>
      <c r="BB22" s="148"/>
      <c r="BC22" s="148"/>
      <c r="BD22" s="148"/>
      <c r="BE22" s="148"/>
      <c r="BF22" s="148"/>
      <c r="BG22" s="148"/>
      <c r="BH22" s="148"/>
      <c r="BI22" s="148"/>
    </row>
    <row r="23" spans="1:61" s="109" customFormat="1" ht="15.75" x14ac:dyDescent="0.25">
      <c r="A23" s="15"/>
      <c r="B23" s="195"/>
      <c r="C23" s="285"/>
      <c r="D23" s="284"/>
      <c r="E23" s="183"/>
      <c r="F23" s="286"/>
      <c r="G23" s="285"/>
      <c r="H23" s="284"/>
      <c r="I23" s="284"/>
      <c r="J23" s="15"/>
      <c r="K23" s="196" t="b">
        <f t="shared" si="0"/>
        <v>1</v>
      </c>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c r="AT23" s="137"/>
      <c r="AU23" s="137"/>
      <c r="AV23" s="137"/>
      <c r="AW23" s="137"/>
      <c r="AX23" s="137"/>
      <c r="AY23" s="137"/>
      <c r="AZ23" s="148"/>
      <c r="BA23" s="148"/>
      <c r="BB23" s="148"/>
      <c r="BC23" s="148"/>
      <c r="BD23" s="148"/>
      <c r="BE23" s="148"/>
      <c r="BF23" s="148"/>
      <c r="BG23" s="148"/>
      <c r="BH23" s="148"/>
      <c r="BI23" s="148"/>
    </row>
    <row r="24" spans="1:61" s="109" customFormat="1" ht="15.75" x14ac:dyDescent="0.25">
      <c r="A24" s="15"/>
      <c r="B24" s="195"/>
      <c r="C24" s="285"/>
      <c r="D24" s="284"/>
      <c r="E24" s="183"/>
      <c r="F24" s="286"/>
      <c r="G24" s="285"/>
      <c r="H24" s="284"/>
      <c r="I24" s="284"/>
      <c r="J24" s="15"/>
      <c r="K24" s="196"/>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7"/>
      <c r="AJ24" s="137"/>
      <c r="AK24" s="137"/>
      <c r="AL24" s="137"/>
      <c r="AM24" s="137"/>
      <c r="AN24" s="137"/>
      <c r="AO24" s="137"/>
      <c r="AP24" s="137"/>
      <c r="AQ24" s="137"/>
      <c r="AR24" s="137"/>
      <c r="AS24" s="137"/>
      <c r="AT24" s="137"/>
      <c r="AU24" s="137"/>
      <c r="AV24" s="137"/>
      <c r="AW24" s="137"/>
      <c r="AX24" s="137"/>
      <c r="AY24" s="137"/>
      <c r="AZ24" s="148"/>
      <c r="BA24" s="148"/>
      <c r="BB24" s="148"/>
      <c r="BC24" s="148"/>
      <c r="BD24" s="148"/>
      <c r="BE24" s="148"/>
      <c r="BF24" s="148"/>
      <c r="BG24" s="148"/>
      <c r="BH24" s="148"/>
      <c r="BI24" s="148"/>
    </row>
    <row r="25" spans="1:61" s="109" customFormat="1" ht="15.75" x14ac:dyDescent="0.25">
      <c r="A25" s="15"/>
      <c r="B25" s="195" t="s">
        <v>106</v>
      </c>
      <c r="C25" s="285"/>
      <c r="D25" s="284"/>
      <c r="E25" s="183"/>
      <c r="F25" s="286"/>
      <c r="G25" s="285"/>
      <c r="H25" s="284"/>
      <c r="I25" s="284"/>
      <c r="J25" s="15"/>
      <c r="K25" s="196"/>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c r="AI25" s="137"/>
      <c r="AJ25" s="137"/>
      <c r="AK25" s="137"/>
      <c r="AL25" s="137"/>
      <c r="AM25" s="137"/>
      <c r="AN25" s="137"/>
      <c r="AO25" s="137"/>
      <c r="AP25" s="137"/>
      <c r="AQ25" s="137"/>
      <c r="AR25" s="137"/>
      <c r="AS25" s="137"/>
      <c r="AT25" s="137"/>
      <c r="AU25" s="137"/>
      <c r="AV25" s="137"/>
      <c r="AW25" s="137"/>
      <c r="AX25" s="137"/>
      <c r="AY25" s="137"/>
      <c r="AZ25" s="148"/>
      <c r="BA25" s="148"/>
      <c r="BB25" s="148"/>
      <c r="BC25" s="148"/>
      <c r="BD25" s="148"/>
      <c r="BE25" s="148"/>
      <c r="BF25" s="148"/>
      <c r="BG25" s="148"/>
      <c r="BH25" s="148"/>
      <c r="BI25" s="148"/>
    </row>
    <row r="26" spans="1:61" s="109" customFormat="1" ht="15.75" x14ac:dyDescent="0.25">
      <c r="A26" s="15"/>
      <c r="B26" s="195"/>
      <c r="C26" s="285"/>
      <c r="D26" s="284"/>
      <c r="E26" s="183"/>
      <c r="F26" s="286"/>
      <c r="G26" s="285"/>
      <c r="H26" s="284"/>
      <c r="I26" s="284"/>
      <c r="J26" s="15"/>
      <c r="K26" s="196" t="b">
        <f t="shared" si="0"/>
        <v>1</v>
      </c>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48"/>
      <c r="BA26" s="148"/>
      <c r="BB26" s="148"/>
      <c r="BC26" s="148"/>
      <c r="BD26" s="148"/>
      <c r="BE26" s="148"/>
      <c r="BF26" s="148"/>
      <c r="BG26" s="148"/>
      <c r="BH26" s="148"/>
      <c r="BI26" s="148"/>
    </row>
    <row r="27" spans="1:61" s="109" customFormat="1" ht="15.75" x14ac:dyDescent="0.25">
      <c r="A27" s="15"/>
      <c r="B27" s="195"/>
      <c r="C27" s="285"/>
      <c r="D27" s="284"/>
      <c r="E27" s="183"/>
      <c r="F27" s="286"/>
      <c r="G27" s="285"/>
      <c r="H27" s="284"/>
      <c r="I27" s="284"/>
      <c r="J27" s="15"/>
      <c r="K27" s="196"/>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48"/>
      <c r="BA27" s="148"/>
      <c r="BB27" s="148"/>
      <c r="BC27" s="148"/>
      <c r="BD27" s="148"/>
      <c r="BE27" s="148"/>
      <c r="BF27" s="148"/>
      <c r="BG27" s="148"/>
      <c r="BH27" s="148"/>
      <c r="BI27" s="148"/>
    </row>
    <row r="28" spans="1:61" s="109" customFormat="1" ht="15.75" x14ac:dyDescent="0.25">
      <c r="A28" s="15"/>
      <c r="B28" s="195" t="s">
        <v>107</v>
      </c>
      <c r="C28" s="285"/>
      <c r="D28" s="284"/>
      <c r="E28" s="183"/>
      <c r="F28" s="286"/>
      <c r="G28" s="285"/>
      <c r="H28" s="284"/>
      <c r="I28" s="284"/>
      <c r="J28" s="15"/>
      <c r="K28" s="196"/>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48"/>
      <c r="BA28" s="148"/>
      <c r="BB28" s="148"/>
      <c r="BC28" s="148"/>
      <c r="BD28" s="148"/>
      <c r="BE28" s="148"/>
      <c r="BF28" s="148"/>
      <c r="BG28" s="148"/>
      <c r="BH28" s="148"/>
      <c r="BI28" s="148"/>
    </row>
    <row r="29" spans="1:61" s="109" customFormat="1" ht="15.75" x14ac:dyDescent="0.25">
      <c r="A29" s="15"/>
      <c r="B29" s="195"/>
      <c r="C29" s="285"/>
      <c r="D29" s="284"/>
      <c r="E29" s="183"/>
      <c r="F29" s="286"/>
      <c r="G29" s="285"/>
      <c r="H29" s="284"/>
      <c r="I29" s="284"/>
      <c r="J29" s="15"/>
      <c r="K29" s="196" t="b">
        <f t="shared" si="0"/>
        <v>1</v>
      </c>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48"/>
      <c r="BA29" s="148"/>
      <c r="BB29" s="148"/>
      <c r="BC29" s="148"/>
      <c r="BD29" s="148"/>
      <c r="BE29" s="148"/>
      <c r="BF29" s="148"/>
      <c r="BG29" s="148"/>
      <c r="BH29" s="148"/>
      <c r="BI29" s="148"/>
    </row>
    <row r="30" spans="1:61" s="109" customFormat="1" ht="15.75" x14ac:dyDescent="0.25">
      <c r="A30" s="15"/>
      <c r="B30" s="195"/>
      <c r="C30" s="285"/>
      <c r="D30" s="284"/>
      <c r="E30" s="183"/>
      <c r="F30" s="286"/>
      <c r="G30" s="285"/>
      <c r="H30" s="284"/>
      <c r="I30" s="284"/>
      <c r="J30" s="15"/>
      <c r="K30" s="196"/>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48"/>
      <c r="BA30" s="148"/>
      <c r="BB30" s="148"/>
      <c r="BC30" s="148"/>
      <c r="BD30" s="148"/>
      <c r="BE30" s="148"/>
      <c r="BF30" s="148"/>
      <c r="BG30" s="148"/>
      <c r="BH30" s="148"/>
      <c r="BI30" s="148"/>
    </row>
    <row r="31" spans="1:61" s="109" customFormat="1" ht="15.75" x14ac:dyDescent="0.25">
      <c r="A31" s="15"/>
      <c r="B31" s="195" t="s">
        <v>108</v>
      </c>
      <c r="C31" s="285"/>
      <c r="D31" s="284"/>
      <c r="E31" s="183"/>
      <c r="F31" s="286"/>
      <c r="G31" s="285"/>
      <c r="H31" s="284"/>
      <c r="I31" s="284"/>
      <c r="J31" s="15"/>
      <c r="K31" s="196"/>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48"/>
      <c r="BA31" s="148"/>
      <c r="BB31" s="148"/>
      <c r="BC31" s="148"/>
      <c r="BD31" s="148"/>
      <c r="BE31" s="148"/>
      <c r="BF31" s="148"/>
      <c r="BG31" s="148"/>
      <c r="BH31" s="148"/>
      <c r="BI31" s="148"/>
    </row>
    <row r="32" spans="1:61" s="109" customFormat="1" ht="15.75" x14ac:dyDescent="0.25">
      <c r="A32" s="15"/>
      <c r="B32" s="195"/>
      <c r="C32" s="285"/>
      <c r="D32" s="284"/>
      <c r="E32" s="183"/>
      <c r="F32" s="286"/>
      <c r="G32" s="285"/>
      <c r="H32" s="284"/>
      <c r="I32" s="284"/>
      <c r="J32" s="15"/>
      <c r="K32" s="196" t="b">
        <f t="shared" si="0"/>
        <v>1</v>
      </c>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7"/>
      <c r="AL32" s="137"/>
      <c r="AM32" s="137"/>
      <c r="AN32" s="137"/>
      <c r="AO32" s="137"/>
      <c r="AP32" s="137"/>
      <c r="AQ32" s="137"/>
      <c r="AR32" s="137"/>
      <c r="AS32" s="137"/>
      <c r="AT32" s="137"/>
      <c r="AU32" s="137"/>
      <c r="AV32" s="137"/>
      <c r="AW32" s="137"/>
      <c r="AX32" s="137"/>
      <c r="AY32" s="137"/>
      <c r="AZ32" s="148"/>
      <c r="BA32" s="148"/>
      <c r="BB32" s="148"/>
      <c r="BC32" s="148"/>
      <c r="BD32" s="148"/>
      <c r="BE32" s="148"/>
      <c r="BF32" s="148"/>
      <c r="BG32" s="148"/>
      <c r="BH32" s="148"/>
      <c r="BI32" s="148"/>
    </row>
    <row r="33" spans="1:61" s="109" customFormat="1" ht="15.75" x14ac:dyDescent="0.25">
      <c r="A33" s="15"/>
      <c r="B33" s="195"/>
      <c r="C33" s="285"/>
      <c r="D33" s="284"/>
      <c r="E33" s="183"/>
      <c r="F33" s="286"/>
      <c r="G33" s="285"/>
      <c r="H33" s="284"/>
      <c r="I33" s="284"/>
      <c r="J33" s="15"/>
      <c r="K33" s="196"/>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48"/>
      <c r="BA33" s="148"/>
      <c r="BB33" s="148"/>
      <c r="BC33" s="148"/>
      <c r="BD33" s="148"/>
      <c r="BE33" s="148"/>
      <c r="BF33" s="148"/>
      <c r="BG33" s="148"/>
      <c r="BH33" s="148"/>
      <c r="BI33" s="148"/>
    </row>
    <row r="34" spans="1:61" s="109" customFormat="1" ht="15.75" x14ac:dyDescent="0.25">
      <c r="A34" s="15"/>
      <c r="B34" s="195" t="s">
        <v>109</v>
      </c>
      <c r="C34" s="285"/>
      <c r="D34" s="284"/>
      <c r="E34" s="183"/>
      <c r="F34" s="286"/>
      <c r="G34" s="285"/>
      <c r="H34" s="284"/>
      <c r="I34" s="284"/>
      <c r="J34" s="15"/>
      <c r="K34" s="196"/>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7"/>
      <c r="AL34" s="137"/>
      <c r="AM34" s="137"/>
      <c r="AN34" s="137"/>
      <c r="AO34" s="137"/>
      <c r="AP34" s="137"/>
      <c r="AQ34" s="137"/>
      <c r="AR34" s="137"/>
      <c r="AS34" s="137"/>
      <c r="AT34" s="137"/>
      <c r="AU34" s="137"/>
      <c r="AV34" s="137"/>
      <c r="AW34" s="137"/>
      <c r="AX34" s="137"/>
      <c r="AY34" s="137"/>
      <c r="AZ34" s="148"/>
      <c r="BA34" s="148"/>
      <c r="BB34" s="148"/>
      <c r="BC34" s="148"/>
      <c r="BD34" s="148"/>
      <c r="BE34" s="148"/>
      <c r="BF34" s="148"/>
      <c r="BG34" s="148"/>
      <c r="BH34" s="148"/>
      <c r="BI34" s="148"/>
    </row>
    <row r="35" spans="1:61" s="109" customFormat="1" ht="15.75" x14ac:dyDescent="0.25">
      <c r="A35" s="15"/>
      <c r="B35" s="195"/>
      <c r="C35" s="285"/>
      <c r="D35" s="284"/>
      <c r="E35" s="183"/>
      <c r="F35" s="286"/>
      <c r="G35" s="285"/>
      <c r="H35" s="284"/>
      <c r="I35" s="284"/>
      <c r="J35" s="15"/>
      <c r="K35" s="196" t="b">
        <f t="shared" si="0"/>
        <v>1</v>
      </c>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7"/>
      <c r="AL35" s="137"/>
      <c r="AM35" s="137"/>
      <c r="AN35" s="137"/>
      <c r="AO35" s="137"/>
      <c r="AP35" s="137"/>
      <c r="AQ35" s="137"/>
      <c r="AR35" s="137"/>
      <c r="AS35" s="137"/>
      <c r="AT35" s="137"/>
      <c r="AU35" s="137"/>
      <c r="AV35" s="137"/>
      <c r="AW35" s="137"/>
      <c r="AX35" s="137"/>
      <c r="AY35" s="137"/>
      <c r="AZ35" s="148"/>
      <c r="BA35" s="148"/>
      <c r="BB35" s="148"/>
      <c r="BC35" s="148"/>
      <c r="BD35" s="148"/>
      <c r="BE35" s="148"/>
      <c r="BF35" s="148"/>
      <c r="BG35" s="148"/>
      <c r="BH35" s="148"/>
      <c r="BI35" s="148"/>
    </row>
    <row r="36" spans="1:61" s="109" customFormat="1" ht="15.75" x14ac:dyDescent="0.25">
      <c r="A36" s="15"/>
      <c r="B36" s="195"/>
      <c r="C36" s="285"/>
      <c r="D36" s="284"/>
      <c r="E36" s="183"/>
      <c r="F36" s="286"/>
      <c r="G36" s="285"/>
      <c r="H36" s="284"/>
      <c r="I36" s="284"/>
      <c r="J36" s="15"/>
      <c r="K36" s="196"/>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7"/>
      <c r="AL36" s="137"/>
      <c r="AM36" s="137"/>
      <c r="AN36" s="137"/>
      <c r="AO36" s="137"/>
      <c r="AP36" s="137"/>
      <c r="AQ36" s="137"/>
      <c r="AR36" s="137"/>
      <c r="AS36" s="137"/>
      <c r="AT36" s="137"/>
      <c r="AU36" s="137"/>
      <c r="AV36" s="137"/>
      <c r="AW36" s="137"/>
      <c r="AX36" s="137"/>
      <c r="AY36" s="137"/>
      <c r="AZ36" s="148"/>
      <c r="BA36" s="148"/>
      <c r="BB36" s="148"/>
      <c r="BC36" s="148"/>
      <c r="BD36" s="148"/>
      <c r="BE36" s="148"/>
      <c r="BF36" s="148"/>
      <c r="BG36" s="148"/>
      <c r="BH36" s="148"/>
      <c r="BI36" s="148"/>
    </row>
    <row r="37" spans="1:61" s="109" customFormat="1" ht="15.75" x14ac:dyDescent="0.25">
      <c r="A37" s="15"/>
      <c r="B37" s="195" t="s">
        <v>110</v>
      </c>
      <c r="C37" s="285"/>
      <c r="D37" s="284"/>
      <c r="E37" s="183"/>
      <c r="F37" s="286"/>
      <c r="G37" s="285"/>
      <c r="H37" s="284"/>
      <c r="I37" s="284"/>
      <c r="J37" s="15"/>
      <c r="K37" s="196"/>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7"/>
      <c r="AL37" s="137"/>
      <c r="AM37" s="137"/>
      <c r="AN37" s="137"/>
      <c r="AO37" s="137"/>
      <c r="AP37" s="137"/>
      <c r="AQ37" s="137"/>
      <c r="AR37" s="137"/>
      <c r="AS37" s="137"/>
      <c r="AT37" s="137"/>
      <c r="AU37" s="137"/>
      <c r="AV37" s="137"/>
      <c r="AW37" s="137"/>
      <c r="AX37" s="137"/>
      <c r="AY37" s="137"/>
      <c r="AZ37" s="148"/>
      <c r="BA37" s="148"/>
      <c r="BB37" s="148"/>
      <c r="BC37" s="148"/>
      <c r="BD37" s="148"/>
      <c r="BE37" s="148"/>
      <c r="BF37" s="148"/>
      <c r="BG37" s="148"/>
      <c r="BH37" s="148"/>
      <c r="BI37" s="148"/>
    </row>
    <row r="38" spans="1:61" s="109" customFormat="1" ht="15.75" x14ac:dyDescent="0.25">
      <c r="A38" s="15"/>
      <c r="B38" s="195"/>
      <c r="C38" s="285"/>
      <c r="D38" s="284"/>
      <c r="E38" s="183"/>
      <c r="F38" s="286"/>
      <c r="G38" s="285"/>
      <c r="H38" s="284"/>
      <c r="I38" s="284"/>
      <c r="J38" s="15"/>
      <c r="K38" s="196" t="b">
        <f t="shared" si="0"/>
        <v>1</v>
      </c>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c r="AK38" s="137"/>
      <c r="AL38" s="137"/>
      <c r="AM38" s="137"/>
      <c r="AN38" s="137"/>
      <c r="AO38" s="137"/>
      <c r="AP38" s="137"/>
      <c r="AQ38" s="137"/>
      <c r="AR38" s="137"/>
      <c r="AS38" s="137"/>
      <c r="AT38" s="137"/>
      <c r="AU38" s="137"/>
      <c r="AV38" s="137"/>
      <c r="AW38" s="137"/>
      <c r="AX38" s="137"/>
      <c r="AY38" s="137"/>
      <c r="AZ38" s="148"/>
      <c r="BA38" s="148"/>
      <c r="BB38" s="148"/>
      <c r="BC38" s="148"/>
      <c r="BD38" s="148"/>
      <c r="BE38" s="148"/>
      <c r="BF38" s="148"/>
      <c r="BG38" s="148"/>
      <c r="BH38" s="148"/>
      <c r="BI38" s="148"/>
    </row>
    <row r="39" spans="1:61" s="109" customFormat="1" ht="15.75" x14ac:dyDescent="0.25">
      <c r="A39" s="15"/>
      <c r="B39" s="195"/>
      <c r="C39" s="285"/>
      <c r="D39" s="284"/>
      <c r="E39" s="183"/>
      <c r="F39" s="286"/>
      <c r="G39" s="285"/>
      <c r="H39" s="284"/>
      <c r="I39" s="284"/>
      <c r="J39" s="15"/>
      <c r="K39" s="196"/>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c r="AK39" s="137"/>
      <c r="AL39" s="137"/>
      <c r="AM39" s="137"/>
      <c r="AN39" s="137"/>
      <c r="AO39" s="137"/>
      <c r="AP39" s="137"/>
      <c r="AQ39" s="137"/>
      <c r="AR39" s="137"/>
      <c r="AS39" s="137"/>
      <c r="AT39" s="137"/>
      <c r="AU39" s="137"/>
      <c r="AV39" s="137"/>
      <c r="AW39" s="137"/>
      <c r="AX39" s="137"/>
      <c r="AY39" s="137"/>
      <c r="AZ39" s="148"/>
      <c r="BA39" s="148"/>
      <c r="BB39" s="148"/>
      <c r="BC39" s="148"/>
      <c r="BD39" s="148"/>
      <c r="BE39" s="148"/>
      <c r="BF39" s="148"/>
      <c r="BG39" s="148"/>
      <c r="BH39" s="148"/>
      <c r="BI39" s="148"/>
    </row>
    <row r="40" spans="1:61" s="109" customFormat="1" x14ac:dyDescent="0.25">
      <c r="A40" s="15"/>
      <c r="B40" s="15"/>
      <c r="C40" s="15"/>
      <c r="D40" s="15"/>
      <c r="E40" s="15"/>
      <c r="F40" s="15"/>
      <c r="G40" s="15"/>
      <c r="H40" s="15"/>
      <c r="I40" s="15"/>
      <c r="J40" s="15"/>
      <c r="K40" s="190"/>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c r="AK40" s="137"/>
      <c r="AL40" s="137"/>
      <c r="AM40" s="137"/>
      <c r="AN40" s="137"/>
      <c r="AO40" s="137"/>
      <c r="AP40" s="137"/>
      <c r="AQ40" s="137"/>
      <c r="AR40" s="137"/>
      <c r="AS40" s="137"/>
      <c r="AT40" s="137"/>
      <c r="AU40" s="137"/>
      <c r="AV40" s="137"/>
      <c r="AW40" s="137"/>
      <c r="AX40" s="137"/>
      <c r="AY40" s="137"/>
      <c r="AZ40" s="148"/>
      <c r="BA40" s="148"/>
      <c r="BB40" s="148"/>
      <c r="BC40" s="148"/>
      <c r="BD40" s="148"/>
      <c r="BE40" s="148"/>
      <c r="BF40" s="148"/>
      <c r="BG40" s="148"/>
      <c r="BH40" s="148"/>
      <c r="BI40" s="148"/>
    </row>
    <row r="41" spans="1:61" s="109" customFormat="1" ht="15.75" x14ac:dyDescent="0.25">
      <c r="A41" s="15"/>
      <c r="B41" s="281" t="s">
        <v>111</v>
      </c>
      <c r="C41" s="281"/>
      <c r="D41" s="281"/>
      <c r="E41" s="281"/>
      <c r="F41" s="15"/>
      <c r="G41" s="15"/>
      <c r="H41" s="15"/>
      <c r="I41" s="15"/>
      <c r="J41" s="15"/>
      <c r="K41" s="190"/>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c r="AK41" s="137"/>
      <c r="AL41" s="137"/>
      <c r="AM41" s="137"/>
      <c r="AN41" s="137"/>
      <c r="AO41" s="137"/>
      <c r="AP41" s="137"/>
      <c r="AQ41" s="137"/>
      <c r="AR41" s="137"/>
      <c r="AS41" s="137"/>
      <c r="AT41" s="137"/>
      <c r="AU41" s="137"/>
      <c r="AV41" s="137"/>
      <c r="AW41" s="137"/>
      <c r="AX41" s="137"/>
      <c r="AY41" s="137"/>
      <c r="AZ41" s="148"/>
      <c r="BA41" s="148"/>
      <c r="BB41" s="148"/>
      <c r="BC41" s="148"/>
      <c r="BD41" s="148"/>
      <c r="BE41" s="148"/>
      <c r="BF41" s="148"/>
      <c r="BG41" s="148"/>
      <c r="BH41" s="148"/>
      <c r="BI41" s="148"/>
    </row>
    <row r="42" spans="1:61" s="109" customFormat="1" ht="18.75" customHeight="1" x14ac:dyDescent="0.25">
      <c r="A42" s="15"/>
      <c r="B42" s="197">
        <v>1</v>
      </c>
      <c r="C42" s="282" t="s">
        <v>112</v>
      </c>
      <c r="D42" s="282"/>
      <c r="E42" s="282"/>
      <c r="F42" s="15"/>
      <c r="G42" s="15"/>
      <c r="H42" s="15"/>
      <c r="I42" s="15"/>
      <c r="J42" s="15"/>
      <c r="K42" s="190"/>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137"/>
      <c r="AQ42" s="137"/>
      <c r="AR42" s="137"/>
      <c r="AS42" s="137"/>
      <c r="AT42" s="137"/>
      <c r="AU42" s="137"/>
      <c r="AV42" s="137"/>
      <c r="AW42" s="137"/>
      <c r="AX42" s="137"/>
      <c r="AY42" s="137"/>
      <c r="AZ42" s="148"/>
      <c r="BA42" s="148"/>
      <c r="BB42" s="148"/>
      <c r="BC42" s="148"/>
      <c r="BD42" s="148"/>
      <c r="BE42" s="148"/>
      <c r="BF42" s="148"/>
      <c r="BG42" s="148"/>
      <c r="BH42" s="148"/>
      <c r="BI42" s="148"/>
    </row>
    <row r="43" spans="1:61" s="109" customFormat="1" ht="31.5" customHeight="1" x14ac:dyDescent="0.25">
      <c r="A43" s="15"/>
      <c r="B43" s="197">
        <v>2</v>
      </c>
      <c r="C43" s="283" t="s">
        <v>113</v>
      </c>
      <c r="D43" s="283"/>
      <c r="E43" s="283"/>
      <c r="F43" s="15"/>
      <c r="G43" s="15"/>
      <c r="H43" s="15"/>
      <c r="I43" s="15"/>
      <c r="J43" s="15"/>
      <c r="K43" s="190"/>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37"/>
      <c r="AL43" s="137"/>
      <c r="AM43" s="137"/>
      <c r="AN43" s="137"/>
      <c r="AO43" s="137"/>
      <c r="AP43" s="137"/>
      <c r="AQ43" s="137"/>
      <c r="AR43" s="137"/>
      <c r="AS43" s="137"/>
      <c r="AT43" s="137"/>
      <c r="AU43" s="137"/>
      <c r="AV43" s="137"/>
      <c r="AW43" s="137"/>
      <c r="AX43" s="137"/>
      <c r="AY43" s="137"/>
      <c r="AZ43" s="148"/>
      <c r="BA43" s="148"/>
      <c r="BB43" s="148"/>
      <c r="BC43" s="148"/>
      <c r="BD43" s="148"/>
      <c r="BE43" s="148"/>
      <c r="BF43" s="148"/>
      <c r="BG43" s="148"/>
      <c r="BH43" s="148"/>
      <c r="BI43" s="148"/>
    </row>
    <row r="44" spans="1:61" s="109" customFormat="1" ht="82.5" customHeight="1" x14ac:dyDescent="0.25">
      <c r="A44" s="15"/>
      <c r="B44" s="197">
        <v>3</v>
      </c>
      <c r="C44" s="283" t="s">
        <v>114</v>
      </c>
      <c r="D44" s="283"/>
      <c r="E44" s="283"/>
      <c r="F44" s="15"/>
      <c r="G44" s="15"/>
      <c r="H44" s="15"/>
      <c r="I44" s="15"/>
      <c r="J44" s="15"/>
      <c r="K44" s="190"/>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c r="AK44" s="137"/>
      <c r="AL44" s="137"/>
      <c r="AM44" s="137"/>
      <c r="AN44" s="137"/>
      <c r="AO44" s="137"/>
      <c r="AP44" s="137"/>
      <c r="AQ44" s="137"/>
      <c r="AR44" s="137"/>
      <c r="AS44" s="137"/>
      <c r="AT44" s="137"/>
      <c r="AU44" s="137"/>
      <c r="AV44" s="137"/>
      <c r="AW44" s="137"/>
      <c r="AX44" s="137"/>
      <c r="AY44" s="137"/>
      <c r="AZ44" s="148"/>
      <c r="BA44" s="148"/>
      <c r="BB44" s="148"/>
      <c r="BC44" s="148"/>
      <c r="BD44" s="148"/>
      <c r="BE44" s="148"/>
      <c r="BF44" s="148"/>
      <c r="BG44" s="148"/>
      <c r="BH44" s="148"/>
      <c r="BI44" s="148"/>
    </row>
    <row r="45" spans="1:61" s="109" customFormat="1" ht="44.25" customHeight="1" x14ac:dyDescent="0.25">
      <c r="A45" s="15"/>
      <c r="B45" s="197">
        <v>4</v>
      </c>
      <c r="C45" s="283" t="s">
        <v>115</v>
      </c>
      <c r="D45" s="283"/>
      <c r="E45" s="283"/>
      <c r="F45" s="15"/>
      <c r="G45" s="15"/>
      <c r="H45" s="15"/>
      <c r="I45" s="15"/>
      <c r="J45" s="15"/>
      <c r="K45" s="190"/>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37"/>
      <c r="AL45" s="137"/>
      <c r="AM45" s="137"/>
      <c r="AN45" s="137"/>
      <c r="AO45" s="137"/>
      <c r="AP45" s="137"/>
      <c r="AQ45" s="137"/>
      <c r="AR45" s="137"/>
      <c r="AS45" s="137"/>
      <c r="AT45" s="137"/>
      <c r="AU45" s="137"/>
      <c r="AV45" s="137"/>
      <c r="AW45" s="137"/>
      <c r="AX45" s="137"/>
      <c r="AY45" s="137"/>
      <c r="AZ45" s="148"/>
      <c r="BA45" s="148"/>
      <c r="BB45" s="148"/>
      <c r="BC45" s="148"/>
      <c r="BD45" s="148"/>
      <c r="BE45" s="148"/>
      <c r="BF45" s="148"/>
      <c r="BG45" s="148"/>
      <c r="BH45" s="148"/>
      <c r="BI45" s="148"/>
    </row>
    <row r="46" spans="1:61" s="109" customFormat="1" ht="15.75" x14ac:dyDescent="0.25">
      <c r="A46" s="198"/>
      <c r="B46" s="198"/>
      <c r="C46" s="198"/>
      <c r="D46" s="198"/>
      <c r="E46" s="198"/>
      <c r="F46" s="198"/>
      <c r="G46" s="198"/>
      <c r="H46" s="198"/>
      <c r="I46" s="198"/>
      <c r="J46" s="198"/>
      <c r="K46" s="190"/>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c r="AK46" s="137"/>
      <c r="AL46" s="137"/>
      <c r="AM46" s="137"/>
      <c r="AN46" s="137"/>
      <c r="AO46" s="137"/>
      <c r="AP46" s="137"/>
      <c r="AQ46" s="137"/>
      <c r="AR46" s="137"/>
      <c r="AS46" s="137"/>
      <c r="AT46" s="137"/>
      <c r="AU46" s="137"/>
      <c r="AV46" s="137"/>
      <c r="AW46" s="199" t="s">
        <v>118</v>
      </c>
      <c r="AX46" s="137"/>
      <c r="AY46" s="137"/>
      <c r="AZ46" s="148"/>
      <c r="BA46" s="148"/>
      <c r="BB46" s="148"/>
      <c r="BC46" s="148"/>
      <c r="BD46" s="148"/>
      <c r="BE46" s="148"/>
      <c r="BF46" s="148"/>
      <c r="BG46" s="148"/>
      <c r="BH46" s="148"/>
      <c r="BI46" s="148"/>
    </row>
    <row r="47" spans="1:61" s="109" customFormat="1" ht="15.75" x14ac:dyDescent="0.25">
      <c r="A47" s="198"/>
      <c r="B47" s="198"/>
      <c r="C47" s="198"/>
      <c r="D47" s="279" t="s">
        <v>435</v>
      </c>
      <c r="E47" s="279"/>
      <c r="F47" s="279"/>
      <c r="G47" s="198"/>
      <c r="H47" s="198"/>
      <c r="I47" s="198"/>
      <c r="J47" s="198"/>
      <c r="K47" s="190"/>
      <c r="L47" s="137"/>
      <c r="M47" s="137"/>
      <c r="N47" s="137"/>
      <c r="O47" s="137"/>
      <c r="P47" s="137"/>
      <c r="Q47" s="137"/>
      <c r="R47" s="137"/>
      <c r="S47" s="137"/>
      <c r="T47" s="137"/>
      <c r="U47" s="137"/>
      <c r="V47" s="137"/>
      <c r="W47" s="137"/>
      <c r="X47" s="137"/>
      <c r="Y47" s="137"/>
      <c r="Z47" s="137"/>
      <c r="AA47" s="137"/>
      <c r="AB47" s="137"/>
      <c r="AC47" s="137"/>
      <c r="AD47" s="137"/>
      <c r="AE47" s="137"/>
      <c r="AF47" s="137"/>
      <c r="AG47" s="137"/>
      <c r="AH47" s="137"/>
      <c r="AI47" s="137"/>
      <c r="AJ47" s="137"/>
      <c r="AK47" s="137"/>
      <c r="AL47" s="137"/>
      <c r="AM47" s="137"/>
      <c r="AN47" s="137"/>
      <c r="AO47" s="137"/>
      <c r="AP47" s="137"/>
      <c r="AQ47" s="137"/>
      <c r="AR47" s="137"/>
      <c r="AS47" s="137"/>
      <c r="AT47" s="137"/>
      <c r="AU47" s="137"/>
      <c r="AV47" s="137"/>
      <c r="AW47" s="199"/>
      <c r="AX47" s="137"/>
      <c r="AY47" s="137"/>
      <c r="AZ47" s="148"/>
      <c r="BA47" s="148"/>
      <c r="BB47" s="148"/>
      <c r="BC47" s="148"/>
      <c r="BD47" s="148"/>
      <c r="BE47" s="148"/>
      <c r="BF47" s="148"/>
      <c r="BG47" s="148"/>
      <c r="BH47" s="148"/>
      <c r="BI47" s="148"/>
    </row>
    <row r="48" spans="1:61" s="109" customFormat="1" ht="15.75" x14ac:dyDescent="0.25">
      <c r="A48" s="198"/>
      <c r="B48" s="198"/>
      <c r="C48" s="15"/>
      <c r="D48" s="280" t="str">
        <f>IF(AND((K11=TRUE),(K14=TRUE),(K17=TRUE),(K20=TRUE),(K23=TRUE),(K26=TRUE),(K29=TRUE),(K32=TRUE),(K35=TRUE),(K38=TRUE)),"TRUE","FALSE")</f>
        <v>FALSE</v>
      </c>
      <c r="E48" s="280"/>
      <c r="F48" s="280"/>
      <c r="G48" s="198"/>
      <c r="H48" s="198"/>
      <c r="I48" s="198"/>
      <c r="J48" s="198"/>
      <c r="K48" s="190"/>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37"/>
      <c r="AL48" s="137"/>
      <c r="AM48" s="137"/>
      <c r="AN48" s="137"/>
      <c r="AO48" s="137"/>
      <c r="AP48" s="137"/>
      <c r="AQ48" s="137"/>
      <c r="AR48" s="137"/>
      <c r="AS48" s="137"/>
      <c r="AT48" s="137"/>
      <c r="AU48" s="137"/>
      <c r="AV48" s="137"/>
      <c r="AW48" s="199" t="s">
        <v>119</v>
      </c>
      <c r="AX48" s="137"/>
      <c r="AY48" s="137"/>
      <c r="AZ48" s="148"/>
      <c r="BA48" s="148"/>
      <c r="BB48" s="148"/>
      <c r="BC48" s="148"/>
      <c r="BD48" s="148"/>
      <c r="BE48" s="148"/>
      <c r="BF48" s="148"/>
      <c r="BG48" s="148"/>
      <c r="BH48" s="148"/>
      <c r="BI48" s="148"/>
    </row>
    <row r="49" spans="1:61" s="109" customFormat="1" ht="15.75" x14ac:dyDescent="0.25">
      <c r="A49" s="198"/>
      <c r="B49" s="198"/>
      <c r="C49" s="198"/>
      <c r="D49" s="198"/>
      <c r="E49" s="198"/>
      <c r="F49" s="198"/>
      <c r="G49" s="198"/>
      <c r="H49" s="198"/>
      <c r="I49" s="198"/>
      <c r="J49" s="198"/>
      <c r="K49" s="190"/>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137"/>
      <c r="AJ49" s="137"/>
      <c r="AK49" s="137"/>
      <c r="AL49" s="137"/>
      <c r="AM49" s="137"/>
      <c r="AN49" s="137"/>
      <c r="AO49" s="137"/>
      <c r="AP49" s="137"/>
      <c r="AQ49" s="137"/>
      <c r="AR49" s="137"/>
      <c r="AS49" s="137"/>
      <c r="AT49" s="137"/>
      <c r="AU49" s="137"/>
      <c r="AV49" s="137"/>
      <c r="AW49" s="199" t="s">
        <v>120</v>
      </c>
      <c r="AX49" s="137"/>
      <c r="AY49" s="137"/>
      <c r="AZ49" s="148"/>
      <c r="BA49" s="148"/>
      <c r="BB49" s="148"/>
      <c r="BC49" s="148"/>
      <c r="BD49" s="148"/>
      <c r="BE49" s="148"/>
      <c r="BF49" s="148"/>
      <c r="BG49" s="148"/>
      <c r="BH49" s="148"/>
      <c r="BI49" s="148"/>
    </row>
    <row r="50" spans="1:61" s="148" customFormat="1" ht="15.75" x14ac:dyDescent="0.25">
      <c r="A50" s="200"/>
      <c r="B50" s="200"/>
      <c r="C50" s="200"/>
      <c r="D50" s="200"/>
      <c r="E50" s="200"/>
      <c r="F50" s="200"/>
      <c r="G50" s="200"/>
      <c r="H50" s="200"/>
      <c r="I50" s="200"/>
      <c r="J50" s="200"/>
      <c r="K50" s="190"/>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7"/>
      <c r="AI50" s="137"/>
      <c r="AJ50" s="137"/>
      <c r="AK50" s="137"/>
      <c r="AL50" s="137"/>
      <c r="AM50" s="137"/>
      <c r="AN50" s="137"/>
      <c r="AO50" s="137"/>
      <c r="AP50" s="137"/>
      <c r="AQ50" s="137"/>
      <c r="AR50" s="137"/>
      <c r="AS50" s="137"/>
      <c r="AT50" s="137"/>
      <c r="AU50" s="137"/>
      <c r="AV50" s="137"/>
      <c r="AW50" s="199" t="s">
        <v>121</v>
      </c>
      <c r="AX50" s="137"/>
      <c r="AY50" s="137"/>
    </row>
    <row r="51" spans="1:61" s="148" customFormat="1" ht="15.75" x14ac:dyDescent="0.25">
      <c r="A51" s="201"/>
      <c r="B51" s="201"/>
      <c r="C51" s="201"/>
      <c r="D51" s="201"/>
      <c r="E51" s="201"/>
      <c r="F51" s="201"/>
      <c r="G51" s="201"/>
      <c r="H51" s="201"/>
      <c r="I51" s="201"/>
      <c r="J51" s="201"/>
      <c r="K51" s="190"/>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7"/>
      <c r="AN51" s="137"/>
      <c r="AO51" s="137"/>
      <c r="AP51" s="137"/>
      <c r="AQ51" s="137"/>
      <c r="AR51" s="137"/>
      <c r="AS51" s="137"/>
      <c r="AT51" s="137"/>
      <c r="AU51" s="137"/>
      <c r="AV51" s="137"/>
      <c r="AW51" s="199" t="s">
        <v>122</v>
      </c>
      <c r="AX51" s="137"/>
      <c r="AY51" s="137"/>
    </row>
    <row r="52" spans="1:61" s="148" customFormat="1" ht="15.75" x14ac:dyDescent="0.25">
      <c r="A52" s="201"/>
      <c r="B52" s="201"/>
      <c r="C52" s="201"/>
      <c r="D52" s="201"/>
      <c r="E52" s="201"/>
      <c r="F52" s="201"/>
      <c r="G52" s="201"/>
      <c r="H52" s="201"/>
      <c r="I52" s="201"/>
      <c r="J52" s="137"/>
      <c r="K52" s="190"/>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137"/>
      <c r="AJ52" s="137"/>
      <c r="AK52" s="137"/>
      <c r="AL52" s="137"/>
      <c r="AM52" s="137"/>
      <c r="AN52" s="137"/>
      <c r="AO52" s="137"/>
      <c r="AP52" s="137"/>
      <c r="AQ52" s="137"/>
      <c r="AR52" s="137"/>
      <c r="AS52" s="137"/>
      <c r="AT52" s="137"/>
      <c r="AU52" s="137"/>
      <c r="AV52" s="137"/>
      <c r="AW52" s="199" t="s">
        <v>123</v>
      </c>
      <c r="AX52" s="137"/>
      <c r="AY52" s="137"/>
    </row>
    <row r="53" spans="1:61" s="148" customFormat="1" ht="15.75" x14ac:dyDescent="0.25">
      <c r="A53" s="201"/>
      <c r="B53" s="201"/>
      <c r="C53" s="201"/>
      <c r="D53" s="201"/>
      <c r="E53" s="201"/>
      <c r="F53" s="201"/>
      <c r="G53" s="201"/>
      <c r="H53" s="201"/>
      <c r="I53" s="201"/>
      <c r="J53" s="137"/>
      <c r="K53" s="190"/>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7"/>
      <c r="AJ53" s="137"/>
      <c r="AK53" s="137"/>
      <c r="AL53" s="137"/>
      <c r="AM53" s="137"/>
      <c r="AN53" s="137"/>
      <c r="AO53" s="137"/>
      <c r="AP53" s="137"/>
      <c r="AQ53" s="137"/>
      <c r="AR53" s="137"/>
      <c r="AS53" s="137"/>
      <c r="AT53" s="137"/>
      <c r="AU53" s="137"/>
      <c r="AV53" s="137"/>
      <c r="AW53" s="199" t="s">
        <v>124</v>
      </c>
      <c r="AX53" s="137"/>
      <c r="AY53" s="137"/>
    </row>
    <row r="54" spans="1:61" s="148" customFormat="1" ht="15.75" x14ac:dyDescent="0.25">
      <c r="A54" s="201"/>
      <c r="B54" s="201"/>
      <c r="C54" s="201"/>
      <c r="D54" s="201"/>
      <c r="E54" s="201"/>
      <c r="F54" s="201"/>
      <c r="G54" s="201"/>
      <c r="H54" s="201"/>
      <c r="I54" s="201"/>
      <c r="J54" s="137"/>
      <c r="K54" s="190"/>
      <c r="L54" s="137"/>
      <c r="M54" s="137"/>
      <c r="N54" s="137"/>
      <c r="O54" s="137"/>
      <c r="P54" s="137"/>
      <c r="Q54" s="137"/>
      <c r="R54" s="137"/>
      <c r="S54" s="137"/>
      <c r="T54" s="137"/>
      <c r="U54" s="137"/>
      <c r="V54" s="137"/>
      <c r="W54" s="137"/>
      <c r="X54" s="137"/>
      <c r="Y54" s="137"/>
      <c r="Z54" s="137"/>
      <c r="AA54" s="137"/>
      <c r="AB54" s="137"/>
      <c r="AC54" s="137"/>
      <c r="AD54" s="137"/>
      <c r="AE54" s="137"/>
      <c r="AF54" s="137"/>
      <c r="AG54" s="137"/>
      <c r="AH54" s="137"/>
      <c r="AI54" s="137"/>
      <c r="AJ54" s="137"/>
      <c r="AK54" s="137"/>
      <c r="AL54" s="137"/>
      <c r="AM54" s="137"/>
      <c r="AN54" s="137"/>
      <c r="AO54" s="137"/>
      <c r="AP54" s="137"/>
      <c r="AQ54" s="137"/>
      <c r="AR54" s="137"/>
      <c r="AS54" s="137"/>
      <c r="AT54" s="137"/>
      <c r="AU54" s="137"/>
      <c r="AV54" s="137"/>
      <c r="AW54" s="199" t="s">
        <v>125</v>
      </c>
      <c r="AX54" s="137"/>
      <c r="AY54" s="137"/>
    </row>
    <row r="55" spans="1:61" s="148" customFormat="1" ht="15.75" x14ac:dyDescent="0.25">
      <c r="A55" s="201"/>
      <c r="B55" s="201"/>
      <c r="C55" s="201"/>
      <c r="D55" s="201"/>
      <c r="E55" s="201"/>
      <c r="F55" s="201"/>
      <c r="G55" s="201"/>
      <c r="H55" s="201"/>
      <c r="I55" s="201"/>
      <c r="J55" s="137"/>
      <c r="K55" s="190"/>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c r="AK55" s="137"/>
      <c r="AL55" s="137"/>
      <c r="AM55" s="137"/>
      <c r="AN55" s="137"/>
      <c r="AO55" s="137"/>
      <c r="AP55" s="137"/>
      <c r="AQ55" s="137"/>
      <c r="AR55" s="137"/>
      <c r="AS55" s="137"/>
      <c r="AT55" s="137"/>
      <c r="AU55" s="137"/>
      <c r="AV55" s="137"/>
      <c r="AW55" s="199" t="s">
        <v>126</v>
      </c>
      <c r="AX55" s="137"/>
      <c r="AY55" s="137"/>
    </row>
    <row r="56" spans="1:61" s="148" customFormat="1" ht="15.75" x14ac:dyDescent="0.25">
      <c r="A56" s="201"/>
      <c r="B56" s="201"/>
      <c r="C56" s="201"/>
      <c r="D56" s="201"/>
      <c r="E56" s="201"/>
      <c r="F56" s="201"/>
      <c r="G56" s="201"/>
      <c r="H56" s="201"/>
      <c r="I56" s="201"/>
      <c r="J56" s="137"/>
      <c r="K56" s="190"/>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7"/>
      <c r="AJ56" s="137"/>
      <c r="AK56" s="137"/>
      <c r="AL56" s="137"/>
      <c r="AM56" s="137"/>
      <c r="AN56" s="137"/>
      <c r="AO56" s="137"/>
      <c r="AP56" s="137"/>
      <c r="AQ56" s="137"/>
      <c r="AR56" s="137"/>
      <c r="AS56" s="137"/>
      <c r="AT56" s="137"/>
      <c r="AU56" s="137"/>
      <c r="AV56" s="137"/>
      <c r="AW56" s="199" t="s">
        <v>127</v>
      </c>
      <c r="AX56" s="137"/>
      <c r="AY56" s="137"/>
    </row>
    <row r="57" spans="1:61" s="148" customFormat="1" ht="15.75" x14ac:dyDescent="0.25">
      <c r="A57" s="201"/>
      <c r="B57" s="201"/>
      <c r="C57" s="201"/>
      <c r="D57" s="201"/>
      <c r="E57" s="201"/>
      <c r="F57" s="201"/>
      <c r="G57" s="201"/>
      <c r="H57" s="201"/>
      <c r="I57" s="201"/>
      <c r="J57" s="137"/>
      <c r="K57" s="190"/>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37"/>
      <c r="AM57" s="137"/>
      <c r="AN57" s="137"/>
      <c r="AO57" s="137"/>
      <c r="AP57" s="137"/>
      <c r="AQ57" s="137"/>
      <c r="AR57" s="137"/>
      <c r="AS57" s="137"/>
      <c r="AT57" s="137"/>
      <c r="AU57" s="137"/>
      <c r="AV57" s="137"/>
      <c r="AW57" s="199" t="s">
        <v>128</v>
      </c>
      <c r="AX57" s="137"/>
      <c r="AY57" s="137"/>
    </row>
    <row r="58" spans="1:61" s="148" customFormat="1" ht="15.75" x14ac:dyDescent="0.25">
      <c r="A58" s="201"/>
      <c r="B58" s="201"/>
      <c r="C58" s="201"/>
      <c r="D58" s="201"/>
      <c r="E58" s="201"/>
      <c r="F58" s="201"/>
      <c r="G58" s="201"/>
      <c r="H58" s="201"/>
      <c r="I58" s="201"/>
      <c r="J58" s="137"/>
      <c r="K58" s="190"/>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137"/>
      <c r="AJ58" s="137"/>
      <c r="AK58" s="137"/>
      <c r="AL58" s="137"/>
      <c r="AM58" s="137"/>
      <c r="AN58" s="137"/>
      <c r="AO58" s="137"/>
      <c r="AP58" s="137"/>
      <c r="AQ58" s="137"/>
      <c r="AR58" s="137"/>
      <c r="AS58" s="137"/>
      <c r="AT58" s="137"/>
      <c r="AU58" s="137"/>
      <c r="AV58" s="137"/>
      <c r="AW58" s="199" t="s">
        <v>129</v>
      </c>
      <c r="AX58" s="137"/>
      <c r="AY58" s="137"/>
    </row>
    <row r="59" spans="1:61" s="148" customFormat="1" ht="15.75" x14ac:dyDescent="0.25">
      <c r="A59" s="201"/>
      <c r="B59" s="201"/>
      <c r="C59" s="201"/>
      <c r="D59" s="201"/>
      <c r="E59" s="201"/>
      <c r="F59" s="201"/>
      <c r="G59" s="201"/>
      <c r="H59" s="201"/>
      <c r="I59" s="201"/>
      <c r="J59" s="137"/>
      <c r="K59" s="190"/>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7"/>
      <c r="AJ59" s="137"/>
      <c r="AK59" s="137"/>
      <c r="AL59" s="137"/>
      <c r="AM59" s="137"/>
      <c r="AN59" s="137"/>
      <c r="AO59" s="137"/>
      <c r="AP59" s="137"/>
      <c r="AQ59" s="137"/>
      <c r="AR59" s="137"/>
      <c r="AS59" s="137"/>
      <c r="AT59" s="137"/>
      <c r="AU59" s="137"/>
      <c r="AV59" s="137"/>
      <c r="AW59" s="199" t="s">
        <v>130</v>
      </c>
      <c r="AX59" s="137"/>
      <c r="AY59" s="137"/>
    </row>
    <row r="60" spans="1:61" s="148" customFormat="1" ht="15.75" x14ac:dyDescent="0.25">
      <c r="A60" s="201"/>
      <c r="B60" s="201"/>
      <c r="C60" s="201"/>
      <c r="D60" s="201"/>
      <c r="E60" s="201"/>
      <c r="F60" s="201"/>
      <c r="G60" s="201"/>
      <c r="H60" s="201"/>
      <c r="I60" s="201"/>
      <c r="J60" s="137"/>
      <c r="K60" s="190"/>
      <c r="L60" s="137"/>
      <c r="M60" s="137"/>
      <c r="N60" s="137"/>
      <c r="O60" s="137"/>
      <c r="P60" s="137"/>
      <c r="Q60" s="137"/>
      <c r="R60" s="137"/>
      <c r="S60" s="137"/>
      <c r="T60" s="137"/>
      <c r="U60" s="137"/>
      <c r="V60" s="137"/>
      <c r="W60" s="137"/>
      <c r="X60" s="137"/>
      <c r="Y60" s="137"/>
      <c r="Z60" s="137"/>
      <c r="AA60" s="137"/>
      <c r="AB60" s="137"/>
      <c r="AC60" s="137"/>
      <c r="AD60" s="137"/>
      <c r="AE60" s="137"/>
      <c r="AF60" s="137"/>
      <c r="AG60" s="137"/>
      <c r="AH60" s="137"/>
      <c r="AI60" s="137"/>
      <c r="AJ60" s="137"/>
      <c r="AK60" s="137"/>
      <c r="AL60" s="137"/>
      <c r="AM60" s="137"/>
      <c r="AN60" s="137"/>
      <c r="AO60" s="137"/>
      <c r="AP60" s="137"/>
      <c r="AQ60" s="137"/>
      <c r="AR60" s="137"/>
      <c r="AS60" s="137"/>
      <c r="AT60" s="137"/>
      <c r="AU60" s="137"/>
      <c r="AV60" s="137"/>
      <c r="AW60" s="199" t="s">
        <v>131</v>
      </c>
      <c r="AX60" s="137"/>
      <c r="AY60" s="137"/>
    </row>
    <row r="61" spans="1:61" s="148" customFormat="1" ht="15.75" x14ac:dyDescent="0.25">
      <c r="A61" s="201"/>
      <c r="B61" s="201"/>
      <c r="C61" s="201"/>
      <c r="D61" s="201"/>
      <c r="E61" s="201"/>
      <c r="F61" s="201"/>
      <c r="G61" s="201"/>
      <c r="H61" s="201"/>
      <c r="I61" s="201"/>
      <c r="J61" s="137"/>
      <c r="K61" s="190"/>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137"/>
      <c r="AJ61" s="137"/>
      <c r="AK61" s="137"/>
      <c r="AL61" s="137"/>
      <c r="AM61" s="137"/>
      <c r="AN61" s="137"/>
      <c r="AO61" s="137"/>
      <c r="AP61" s="137"/>
      <c r="AQ61" s="137"/>
      <c r="AR61" s="137"/>
      <c r="AS61" s="137"/>
      <c r="AT61" s="137"/>
      <c r="AU61" s="137"/>
      <c r="AV61" s="137"/>
      <c r="AW61" s="199" t="s">
        <v>132</v>
      </c>
      <c r="AX61" s="137"/>
      <c r="AY61" s="137"/>
    </row>
    <row r="62" spans="1:61" s="148" customFormat="1" ht="15.75" x14ac:dyDescent="0.25">
      <c r="A62" s="201"/>
      <c r="B62" s="201"/>
      <c r="C62" s="201"/>
      <c r="D62" s="201"/>
      <c r="E62" s="201"/>
      <c r="F62" s="201"/>
      <c r="G62" s="201"/>
      <c r="H62" s="201"/>
      <c r="I62" s="201"/>
      <c r="J62" s="137"/>
      <c r="K62" s="190"/>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37"/>
      <c r="AL62" s="137"/>
      <c r="AM62" s="137"/>
      <c r="AN62" s="137"/>
      <c r="AO62" s="137"/>
      <c r="AP62" s="137"/>
      <c r="AQ62" s="137"/>
      <c r="AR62" s="137"/>
      <c r="AS62" s="137"/>
      <c r="AT62" s="137"/>
      <c r="AU62" s="137"/>
      <c r="AV62" s="137"/>
      <c r="AW62" s="199" t="s">
        <v>133</v>
      </c>
      <c r="AX62" s="137"/>
      <c r="AY62" s="137"/>
    </row>
    <row r="63" spans="1:61" s="148" customFormat="1" ht="15.75" x14ac:dyDescent="0.25">
      <c r="A63" s="201"/>
      <c r="B63" s="201"/>
      <c r="C63" s="201"/>
      <c r="D63" s="201"/>
      <c r="E63" s="201"/>
      <c r="F63" s="201"/>
      <c r="G63" s="201"/>
      <c r="H63" s="201"/>
      <c r="I63" s="201"/>
      <c r="J63" s="137"/>
      <c r="K63" s="190"/>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7"/>
      <c r="AL63" s="137"/>
      <c r="AM63" s="137"/>
      <c r="AN63" s="137"/>
      <c r="AO63" s="137"/>
      <c r="AP63" s="137"/>
      <c r="AQ63" s="137"/>
      <c r="AR63" s="137"/>
      <c r="AS63" s="137"/>
      <c r="AT63" s="137"/>
      <c r="AU63" s="137"/>
      <c r="AV63" s="137"/>
      <c r="AW63" s="199" t="s">
        <v>134</v>
      </c>
      <c r="AX63" s="137"/>
      <c r="AY63" s="137"/>
    </row>
    <row r="64" spans="1:61" s="148" customFormat="1" ht="15.75" x14ac:dyDescent="0.25">
      <c r="A64" s="201"/>
      <c r="B64" s="201"/>
      <c r="C64" s="201"/>
      <c r="D64" s="201"/>
      <c r="E64" s="201"/>
      <c r="F64" s="201"/>
      <c r="G64" s="201"/>
      <c r="H64" s="201"/>
      <c r="I64" s="201"/>
      <c r="J64" s="137"/>
      <c r="K64" s="190"/>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37"/>
      <c r="AL64" s="137"/>
      <c r="AM64" s="137"/>
      <c r="AN64" s="137"/>
      <c r="AO64" s="137"/>
      <c r="AP64" s="137"/>
      <c r="AQ64" s="137"/>
      <c r="AR64" s="137"/>
      <c r="AS64" s="137"/>
      <c r="AT64" s="137"/>
      <c r="AU64" s="137"/>
      <c r="AV64" s="137"/>
      <c r="AW64" s="199" t="s">
        <v>135</v>
      </c>
      <c r="AX64" s="137"/>
      <c r="AY64" s="137"/>
    </row>
    <row r="65" spans="1:51" s="148" customFormat="1" ht="15.75" x14ac:dyDescent="0.25">
      <c r="A65" s="201"/>
      <c r="B65" s="201"/>
      <c r="C65" s="201"/>
      <c r="D65" s="201"/>
      <c r="E65" s="201"/>
      <c r="F65" s="201"/>
      <c r="G65" s="201"/>
      <c r="H65" s="201"/>
      <c r="I65" s="201"/>
      <c r="J65" s="137"/>
      <c r="K65" s="190"/>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7"/>
      <c r="AJ65" s="137"/>
      <c r="AK65" s="137"/>
      <c r="AL65" s="137"/>
      <c r="AM65" s="137"/>
      <c r="AN65" s="137"/>
      <c r="AO65" s="137"/>
      <c r="AP65" s="137"/>
      <c r="AQ65" s="137"/>
      <c r="AR65" s="137"/>
      <c r="AS65" s="137"/>
      <c r="AT65" s="137"/>
      <c r="AU65" s="137"/>
      <c r="AV65" s="137"/>
      <c r="AW65" s="199" t="s">
        <v>136</v>
      </c>
      <c r="AX65" s="137"/>
      <c r="AY65" s="137"/>
    </row>
    <row r="66" spans="1:51" s="148" customFormat="1" ht="15.75" x14ac:dyDescent="0.25">
      <c r="A66" s="201"/>
      <c r="B66" s="201"/>
      <c r="C66" s="201"/>
      <c r="D66" s="201"/>
      <c r="E66" s="201"/>
      <c r="F66" s="201"/>
      <c r="G66" s="201"/>
      <c r="H66" s="201"/>
      <c r="I66" s="201"/>
      <c r="J66" s="137"/>
      <c r="K66" s="190"/>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137"/>
      <c r="AJ66" s="137"/>
      <c r="AK66" s="137"/>
      <c r="AL66" s="137"/>
      <c r="AM66" s="137"/>
      <c r="AN66" s="137"/>
      <c r="AO66" s="137"/>
      <c r="AP66" s="137"/>
      <c r="AQ66" s="137"/>
      <c r="AR66" s="137"/>
      <c r="AS66" s="137"/>
      <c r="AT66" s="137"/>
      <c r="AU66" s="137"/>
      <c r="AV66" s="137"/>
      <c r="AW66" s="199" t="s">
        <v>137</v>
      </c>
      <c r="AX66" s="137"/>
      <c r="AY66" s="137"/>
    </row>
    <row r="67" spans="1:51" s="148" customFormat="1" ht="15.75" x14ac:dyDescent="0.25">
      <c r="A67" s="201"/>
      <c r="B67" s="201"/>
      <c r="C67" s="201"/>
      <c r="D67" s="201"/>
      <c r="E67" s="201"/>
      <c r="F67" s="201"/>
      <c r="G67" s="201"/>
      <c r="H67" s="201"/>
      <c r="I67" s="201"/>
      <c r="J67" s="137"/>
      <c r="K67" s="190"/>
      <c r="L67" s="137"/>
      <c r="M67" s="137"/>
      <c r="N67" s="137"/>
      <c r="O67" s="137"/>
      <c r="P67" s="137"/>
      <c r="Q67" s="137"/>
      <c r="R67" s="137"/>
      <c r="S67" s="137"/>
      <c r="T67" s="137"/>
      <c r="U67" s="137"/>
      <c r="V67" s="137"/>
      <c r="W67" s="137"/>
      <c r="X67" s="137"/>
      <c r="Y67" s="137"/>
      <c r="Z67" s="137"/>
      <c r="AA67" s="137"/>
      <c r="AB67" s="137"/>
      <c r="AC67" s="137"/>
      <c r="AD67" s="137"/>
      <c r="AE67" s="137"/>
      <c r="AF67" s="137"/>
      <c r="AG67" s="137"/>
      <c r="AH67" s="137"/>
      <c r="AI67" s="137"/>
      <c r="AJ67" s="137"/>
      <c r="AK67" s="137"/>
      <c r="AL67" s="137"/>
      <c r="AM67" s="137"/>
      <c r="AN67" s="137"/>
      <c r="AO67" s="137"/>
      <c r="AP67" s="137"/>
      <c r="AQ67" s="137"/>
      <c r="AR67" s="137"/>
      <c r="AS67" s="137"/>
      <c r="AT67" s="137"/>
      <c r="AU67" s="137"/>
      <c r="AV67" s="137"/>
      <c r="AW67" s="199" t="s">
        <v>138</v>
      </c>
      <c r="AX67" s="137"/>
      <c r="AY67" s="137"/>
    </row>
    <row r="68" spans="1:51" s="148" customFormat="1" ht="15.75" x14ac:dyDescent="0.25">
      <c r="A68" s="201"/>
      <c r="B68" s="201"/>
      <c r="C68" s="201"/>
      <c r="D68" s="201"/>
      <c r="E68" s="201"/>
      <c r="F68" s="201"/>
      <c r="G68" s="201"/>
      <c r="H68" s="201"/>
      <c r="I68" s="201"/>
      <c r="J68" s="137"/>
      <c r="K68" s="190"/>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7"/>
      <c r="AJ68" s="137"/>
      <c r="AK68" s="137"/>
      <c r="AL68" s="137"/>
      <c r="AM68" s="137"/>
      <c r="AN68" s="137"/>
      <c r="AO68" s="137"/>
      <c r="AP68" s="137"/>
      <c r="AQ68" s="137"/>
      <c r="AR68" s="137"/>
      <c r="AS68" s="137"/>
      <c r="AT68" s="137"/>
      <c r="AU68" s="137"/>
      <c r="AV68" s="137"/>
      <c r="AW68" s="199" t="s">
        <v>139</v>
      </c>
      <c r="AX68" s="137"/>
      <c r="AY68" s="137"/>
    </row>
    <row r="69" spans="1:51" s="148" customFormat="1" ht="15.75" x14ac:dyDescent="0.25">
      <c r="A69" s="201"/>
      <c r="B69" s="201"/>
      <c r="C69" s="201"/>
      <c r="D69" s="201"/>
      <c r="E69" s="201"/>
      <c r="F69" s="201"/>
      <c r="G69" s="201"/>
      <c r="H69" s="201"/>
      <c r="I69" s="201"/>
      <c r="J69" s="137"/>
      <c r="K69" s="190"/>
      <c r="L69" s="137"/>
      <c r="M69" s="137"/>
      <c r="N69" s="137"/>
      <c r="O69" s="137"/>
      <c r="P69" s="137"/>
      <c r="Q69" s="137"/>
      <c r="R69" s="137"/>
      <c r="S69" s="137"/>
      <c r="T69" s="137"/>
      <c r="U69" s="137"/>
      <c r="V69" s="137"/>
      <c r="W69" s="137"/>
      <c r="X69" s="137"/>
      <c r="Y69" s="137"/>
      <c r="Z69" s="137"/>
      <c r="AA69" s="137"/>
      <c r="AB69" s="137"/>
      <c r="AC69" s="137"/>
      <c r="AD69" s="137"/>
      <c r="AE69" s="137"/>
      <c r="AF69" s="137"/>
      <c r="AG69" s="137"/>
      <c r="AH69" s="137"/>
      <c r="AI69" s="137"/>
      <c r="AJ69" s="137"/>
      <c r="AK69" s="137"/>
      <c r="AL69" s="137"/>
      <c r="AM69" s="137"/>
      <c r="AN69" s="137"/>
      <c r="AO69" s="137"/>
      <c r="AP69" s="137"/>
      <c r="AQ69" s="137"/>
      <c r="AR69" s="137"/>
      <c r="AS69" s="137"/>
      <c r="AT69" s="137"/>
      <c r="AU69" s="137"/>
      <c r="AV69" s="137"/>
      <c r="AW69" s="199" t="s">
        <v>140</v>
      </c>
      <c r="AX69" s="137"/>
      <c r="AY69" s="137"/>
    </row>
    <row r="70" spans="1:51" s="148" customFormat="1" ht="15.75" x14ac:dyDescent="0.25">
      <c r="A70" s="201"/>
      <c r="B70" s="201"/>
      <c r="C70" s="201"/>
      <c r="D70" s="201"/>
      <c r="E70" s="201"/>
      <c r="F70" s="201"/>
      <c r="G70" s="201"/>
      <c r="H70" s="201"/>
      <c r="I70" s="201"/>
      <c r="J70" s="137"/>
      <c r="K70" s="190"/>
      <c r="L70" s="137"/>
      <c r="M70" s="137"/>
      <c r="N70" s="137"/>
      <c r="O70" s="137"/>
      <c r="P70" s="137"/>
      <c r="Q70" s="137"/>
      <c r="R70" s="137"/>
      <c r="S70" s="137"/>
      <c r="T70" s="137"/>
      <c r="U70" s="137"/>
      <c r="V70" s="137"/>
      <c r="W70" s="137"/>
      <c r="X70" s="137"/>
      <c r="Y70" s="137"/>
      <c r="Z70" s="137"/>
      <c r="AA70" s="137"/>
      <c r="AB70" s="137"/>
      <c r="AC70" s="137"/>
      <c r="AD70" s="137"/>
      <c r="AE70" s="137"/>
      <c r="AF70" s="137"/>
      <c r="AG70" s="137"/>
      <c r="AH70" s="137"/>
      <c r="AI70" s="137"/>
      <c r="AJ70" s="137"/>
      <c r="AK70" s="137"/>
      <c r="AL70" s="137"/>
      <c r="AM70" s="137"/>
      <c r="AN70" s="137"/>
      <c r="AO70" s="137"/>
      <c r="AP70" s="137"/>
      <c r="AQ70" s="137"/>
      <c r="AR70" s="137"/>
      <c r="AS70" s="137"/>
      <c r="AT70" s="137"/>
      <c r="AU70" s="137"/>
      <c r="AV70" s="137"/>
      <c r="AW70" s="199" t="s">
        <v>141</v>
      </c>
      <c r="AX70" s="137"/>
      <c r="AY70" s="137"/>
    </row>
    <row r="71" spans="1:51" s="148" customFormat="1" ht="15.75" x14ac:dyDescent="0.25">
      <c r="A71" s="201"/>
      <c r="B71" s="201"/>
      <c r="C71" s="201"/>
      <c r="D71" s="201"/>
      <c r="E71" s="201"/>
      <c r="F71" s="201"/>
      <c r="G71" s="201"/>
      <c r="H71" s="201"/>
      <c r="I71" s="201"/>
      <c r="J71" s="137"/>
      <c r="K71" s="190"/>
      <c r="L71" s="137"/>
      <c r="M71" s="137"/>
      <c r="N71" s="137"/>
      <c r="O71" s="137"/>
      <c r="P71" s="137"/>
      <c r="Q71" s="137"/>
      <c r="R71" s="137"/>
      <c r="S71" s="137"/>
      <c r="T71" s="137"/>
      <c r="U71" s="137"/>
      <c r="V71" s="137"/>
      <c r="W71" s="137"/>
      <c r="X71" s="137"/>
      <c r="Y71" s="137"/>
      <c r="Z71" s="137"/>
      <c r="AA71" s="137"/>
      <c r="AB71" s="137"/>
      <c r="AC71" s="137"/>
      <c r="AD71" s="137"/>
      <c r="AE71" s="137"/>
      <c r="AF71" s="137"/>
      <c r="AG71" s="137"/>
      <c r="AH71" s="137"/>
      <c r="AI71" s="137"/>
      <c r="AJ71" s="137"/>
      <c r="AK71" s="137"/>
      <c r="AL71" s="137"/>
      <c r="AM71" s="137"/>
      <c r="AN71" s="137"/>
      <c r="AO71" s="137"/>
      <c r="AP71" s="137"/>
      <c r="AQ71" s="137"/>
      <c r="AR71" s="137"/>
      <c r="AS71" s="137"/>
      <c r="AT71" s="137"/>
      <c r="AU71" s="137"/>
      <c r="AV71" s="137"/>
      <c r="AW71" s="199" t="s">
        <v>142</v>
      </c>
      <c r="AX71" s="137"/>
      <c r="AY71" s="137"/>
    </row>
    <row r="72" spans="1:51" s="148" customFormat="1" ht="15.75" x14ac:dyDescent="0.25">
      <c r="A72" s="201"/>
      <c r="B72" s="201"/>
      <c r="C72" s="201"/>
      <c r="D72" s="201"/>
      <c r="E72" s="201"/>
      <c r="F72" s="201"/>
      <c r="G72" s="201"/>
      <c r="H72" s="201"/>
      <c r="I72" s="201"/>
      <c r="J72" s="137"/>
      <c r="K72" s="190"/>
      <c r="L72" s="137"/>
      <c r="M72" s="137"/>
      <c r="N72" s="137"/>
      <c r="O72" s="137"/>
      <c r="P72" s="137"/>
      <c r="Q72" s="137"/>
      <c r="R72" s="137"/>
      <c r="S72" s="137"/>
      <c r="T72" s="137"/>
      <c r="U72" s="137"/>
      <c r="V72" s="137"/>
      <c r="W72" s="137"/>
      <c r="X72" s="137"/>
      <c r="Y72" s="137"/>
      <c r="Z72" s="137"/>
      <c r="AA72" s="137"/>
      <c r="AB72" s="137"/>
      <c r="AC72" s="137"/>
      <c r="AD72" s="137"/>
      <c r="AE72" s="137"/>
      <c r="AF72" s="137"/>
      <c r="AG72" s="137"/>
      <c r="AH72" s="137"/>
      <c r="AI72" s="137"/>
      <c r="AJ72" s="137"/>
      <c r="AK72" s="137"/>
      <c r="AL72" s="137"/>
      <c r="AM72" s="137"/>
      <c r="AN72" s="137"/>
      <c r="AO72" s="137"/>
      <c r="AP72" s="137"/>
      <c r="AQ72" s="137"/>
      <c r="AR72" s="137"/>
      <c r="AS72" s="137"/>
      <c r="AT72" s="137"/>
      <c r="AU72" s="137"/>
      <c r="AV72" s="137"/>
      <c r="AW72" s="199" t="s">
        <v>143</v>
      </c>
      <c r="AX72" s="137"/>
      <c r="AY72" s="137"/>
    </row>
    <row r="73" spans="1:51" s="148" customFormat="1" ht="15.75" x14ac:dyDescent="0.25">
      <c r="A73" s="201"/>
      <c r="B73" s="201"/>
      <c r="C73" s="201"/>
      <c r="D73" s="201"/>
      <c r="E73" s="201"/>
      <c r="F73" s="201"/>
      <c r="G73" s="201"/>
      <c r="H73" s="201"/>
      <c r="I73" s="201"/>
      <c r="J73" s="137"/>
      <c r="K73" s="190"/>
      <c r="L73" s="137"/>
      <c r="M73" s="137"/>
      <c r="N73" s="137"/>
      <c r="O73" s="137"/>
      <c r="P73" s="137"/>
      <c r="Q73" s="137"/>
      <c r="R73" s="137"/>
      <c r="S73" s="137"/>
      <c r="T73" s="137"/>
      <c r="U73" s="137"/>
      <c r="V73" s="137"/>
      <c r="W73" s="137"/>
      <c r="X73" s="137"/>
      <c r="Y73" s="137"/>
      <c r="Z73" s="137"/>
      <c r="AA73" s="137"/>
      <c r="AB73" s="137"/>
      <c r="AC73" s="137"/>
      <c r="AD73" s="137"/>
      <c r="AE73" s="137"/>
      <c r="AF73" s="137"/>
      <c r="AG73" s="137"/>
      <c r="AH73" s="137"/>
      <c r="AI73" s="137"/>
      <c r="AJ73" s="137"/>
      <c r="AK73" s="137"/>
      <c r="AL73" s="137"/>
      <c r="AM73" s="137"/>
      <c r="AN73" s="137"/>
      <c r="AO73" s="137"/>
      <c r="AP73" s="137"/>
      <c r="AQ73" s="137"/>
      <c r="AR73" s="137"/>
      <c r="AS73" s="137"/>
      <c r="AT73" s="137"/>
      <c r="AU73" s="137"/>
      <c r="AV73" s="137"/>
      <c r="AW73" s="199" t="s">
        <v>144</v>
      </c>
      <c r="AX73" s="137"/>
      <c r="AY73" s="137"/>
    </row>
    <row r="74" spans="1:51" s="148" customFormat="1" ht="15.75" x14ac:dyDescent="0.25">
      <c r="A74" s="201"/>
      <c r="B74" s="201"/>
      <c r="C74" s="201"/>
      <c r="D74" s="201"/>
      <c r="E74" s="201"/>
      <c r="F74" s="201"/>
      <c r="G74" s="201"/>
      <c r="H74" s="201"/>
      <c r="I74" s="201"/>
      <c r="J74" s="137"/>
      <c r="K74" s="190"/>
      <c r="L74" s="137"/>
      <c r="M74" s="137"/>
      <c r="N74" s="137"/>
      <c r="O74" s="137"/>
      <c r="P74" s="137"/>
      <c r="Q74" s="137"/>
      <c r="R74" s="137"/>
      <c r="S74" s="137"/>
      <c r="T74" s="137"/>
      <c r="U74" s="137"/>
      <c r="V74" s="137"/>
      <c r="W74" s="137"/>
      <c r="X74" s="137"/>
      <c r="Y74" s="137"/>
      <c r="Z74" s="137"/>
      <c r="AA74" s="137"/>
      <c r="AB74" s="137"/>
      <c r="AC74" s="137"/>
      <c r="AD74" s="137"/>
      <c r="AE74" s="137"/>
      <c r="AF74" s="137"/>
      <c r="AG74" s="137"/>
      <c r="AH74" s="137"/>
      <c r="AI74" s="137"/>
      <c r="AJ74" s="137"/>
      <c r="AK74" s="137"/>
      <c r="AL74" s="137"/>
      <c r="AM74" s="137"/>
      <c r="AN74" s="137"/>
      <c r="AO74" s="137"/>
      <c r="AP74" s="137"/>
      <c r="AQ74" s="137"/>
      <c r="AR74" s="137"/>
      <c r="AS74" s="137"/>
      <c r="AT74" s="137"/>
      <c r="AU74" s="137"/>
      <c r="AV74" s="137"/>
      <c r="AW74" s="199" t="s">
        <v>145</v>
      </c>
      <c r="AX74" s="137"/>
      <c r="AY74" s="137"/>
    </row>
    <row r="75" spans="1:51" s="148" customFormat="1" ht="15.75" x14ac:dyDescent="0.25">
      <c r="A75" s="201"/>
      <c r="B75" s="201"/>
      <c r="C75" s="201"/>
      <c r="D75" s="201"/>
      <c r="E75" s="201"/>
      <c r="F75" s="201"/>
      <c r="G75" s="201"/>
      <c r="H75" s="201"/>
      <c r="I75" s="201"/>
      <c r="J75" s="137"/>
      <c r="K75" s="190"/>
      <c r="L75" s="137"/>
      <c r="M75" s="137"/>
      <c r="N75" s="137"/>
      <c r="O75" s="137"/>
      <c r="P75" s="137"/>
      <c r="Q75" s="137"/>
      <c r="R75" s="137"/>
      <c r="S75" s="137"/>
      <c r="T75" s="137"/>
      <c r="U75" s="137"/>
      <c r="V75" s="137"/>
      <c r="W75" s="137"/>
      <c r="X75" s="137"/>
      <c r="Y75" s="137"/>
      <c r="Z75" s="137"/>
      <c r="AA75" s="137"/>
      <c r="AB75" s="137"/>
      <c r="AC75" s="137"/>
      <c r="AD75" s="137"/>
      <c r="AE75" s="137"/>
      <c r="AF75" s="137"/>
      <c r="AG75" s="137"/>
      <c r="AH75" s="137"/>
      <c r="AI75" s="137"/>
      <c r="AJ75" s="137"/>
      <c r="AK75" s="137"/>
      <c r="AL75" s="137"/>
      <c r="AM75" s="137"/>
      <c r="AN75" s="137"/>
      <c r="AO75" s="137"/>
      <c r="AP75" s="137"/>
      <c r="AQ75" s="137"/>
      <c r="AR75" s="137"/>
      <c r="AS75" s="137"/>
      <c r="AT75" s="137"/>
      <c r="AU75" s="137"/>
      <c r="AV75" s="137"/>
      <c r="AW75" s="199" t="s">
        <v>146</v>
      </c>
      <c r="AX75" s="137"/>
      <c r="AY75" s="137"/>
    </row>
    <row r="76" spans="1:51" s="148" customFormat="1" ht="15.75" x14ac:dyDescent="0.25">
      <c r="A76" s="201"/>
      <c r="B76" s="201"/>
      <c r="C76" s="201"/>
      <c r="D76" s="201"/>
      <c r="E76" s="201"/>
      <c r="F76" s="201"/>
      <c r="G76" s="201"/>
      <c r="H76" s="201"/>
      <c r="I76" s="201"/>
      <c r="J76" s="137"/>
      <c r="K76" s="190"/>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37"/>
      <c r="AL76" s="137"/>
      <c r="AM76" s="137"/>
      <c r="AN76" s="137"/>
      <c r="AO76" s="137"/>
      <c r="AP76" s="137"/>
      <c r="AQ76" s="137"/>
      <c r="AR76" s="137"/>
      <c r="AS76" s="137"/>
      <c r="AT76" s="137"/>
      <c r="AU76" s="137"/>
      <c r="AV76" s="137"/>
      <c r="AW76" s="199" t="s">
        <v>147</v>
      </c>
      <c r="AX76" s="137"/>
      <c r="AY76" s="137"/>
    </row>
    <row r="77" spans="1:51" s="148" customFormat="1" ht="15.75" x14ac:dyDescent="0.25">
      <c r="A77" s="201"/>
      <c r="B77" s="201"/>
      <c r="C77" s="201"/>
      <c r="D77" s="201"/>
      <c r="E77" s="201"/>
      <c r="F77" s="201"/>
      <c r="G77" s="201"/>
      <c r="H77" s="201"/>
      <c r="I77" s="201"/>
      <c r="J77" s="137"/>
      <c r="K77" s="190"/>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7"/>
      <c r="AL77" s="137"/>
      <c r="AM77" s="137"/>
      <c r="AN77" s="137"/>
      <c r="AO77" s="137"/>
      <c r="AP77" s="137"/>
      <c r="AQ77" s="137"/>
      <c r="AR77" s="137"/>
      <c r="AS77" s="137"/>
      <c r="AT77" s="137"/>
      <c r="AU77" s="137"/>
      <c r="AV77" s="137"/>
      <c r="AW77" s="199" t="s">
        <v>148</v>
      </c>
      <c r="AX77" s="137"/>
      <c r="AY77" s="137"/>
    </row>
    <row r="78" spans="1:51" s="148" customFormat="1" ht="15.75" x14ac:dyDescent="0.25">
      <c r="A78" s="201"/>
      <c r="B78" s="201"/>
      <c r="C78" s="201"/>
      <c r="D78" s="201"/>
      <c r="E78" s="201"/>
      <c r="F78" s="201"/>
      <c r="G78" s="201"/>
      <c r="H78" s="201"/>
      <c r="I78" s="201"/>
      <c r="J78" s="137"/>
      <c r="K78" s="190"/>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7"/>
      <c r="AJ78" s="137"/>
      <c r="AK78" s="137"/>
      <c r="AL78" s="137"/>
      <c r="AM78" s="137"/>
      <c r="AN78" s="137"/>
      <c r="AO78" s="137"/>
      <c r="AP78" s="137"/>
      <c r="AQ78" s="137"/>
      <c r="AR78" s="137"/>
      <c r="AS78" s="137"/>
      <c r="AT78" s="137"/>
      <c r="AU78" s="137"/>
      <c r="AV78" s="137"/>
      <c r="AW78" s="199" t="s">
        <v>149</v>
      </c>
      <c r="AX78" s="137"/>
      <c r="AY78" s="137"/>
    </row>
    <row r="79" spans="1:51" s="148" customFormat="1" ht="15.75" x14ac:dyDescent="0.25">
      <c r="A79" s="201"/>
      <c r="B79" s="201"/>
      <c r="C79" s="201"/>
      <c r="D79" s="201"/>
      <c r="E79" s="201"/>
      <c r="F79" s="201"/>
      <c r="G79" s="201"/>
      <c r="H79" s="201"/>
      <c r="I79" s="201"/>
      <c r="J79" s="137"/>
      <c r="K79" s="190"/>
      <c r="L79" s="137"/>
      <c r="M79" s="137"/>
      <c r="N79" s="137"/>
      <c r="O79" s="137"/>
      <c r="P79" s="137"/>
      <c r="Q79" s="137"/>
      <c r="R79" s="137"/>
      <c r="S79" s="137"/>
      <c r="T79" s="137"/>
      <c r="U79" s="137"/>
      <c r="V79" s="137"/>
      <c r="W79" s="137"/>
      <c r="X79" s="137"/>
      <c r="Y79" s="137"/>
      <c r="Z79" s="137"/>
      <c r="AA79" s="137"/>
      <c r="AB79" s="137"/>
      <c r="AC79" s="137"/>
      <c r="AD79" s="137"/>
      <c r="AE79" s="137"/>
      <c r="AF79" s="137"/>
      <c r="AG79" s="137"/>
      <c r="AH79" s="137"/>
      <c r="AI79" s="137"/>
      <c r="AJ79" s="137"/>
      <c r="AK79" s="137"/>
      <c r="AL79" s="137"/>
      <c r="AM79" s="137"/>
      <c r="AN79" s="137"/>
      <c r="AO79" s="137"/>
      <c r="AP79" s="137"/>
      <c r="AQ79" s="137"/>
      <c r="AR79" s="137"/>
      <c r="AS79" s="137"/>
      <c r="AT79" s="137"/>
      <c r="AU79" s="137"/>
      <c r="AV79" s="137"/>
      <c r="AW79" s="199" t="s">
        <v>150</v>
      </c>
      <c r="AX79" s="137"/>
      <c r="AY79" s="137"/>
    </row>
    <row r="80" spans="1:51" s="148" customFormat="1" ht="15.75" x14ac:dyDescent="0.25">
      <c r="A80" s="201"/>
      <c r="B80" s="201"/>
      <c r="C80" s="201"/>
      <c r="D80" s="201"/>
      <c r="E80" s="201"/>
      <c r="F80" s="201"/>
      <c r="G80" s="201"/>
      <c r="H80" s="201"/>
      <c r="I80" s="201"/>
      <c r="J80" s="137"/>
      <c r="K80" s="190"/>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137"/>
      <c r="AJ80" s="137"/>
      <c r="AK80" s="137"/>
      <c r="AL80" s="137"/>
      <c r="AM80" s="137"/>
      <c r="AN80" s="137"/>
      <c r="AO80" s="137"/>
      <c r="AP80" s="137"/>
      <c r="AQ80" s="137"/>
      <c r="AR80" s="137"/>
      <c r="AS80" s="137"/>
      <c r="AT80" s="137"/>
      <c r="AU80" s="137"/>
      <c r="AV80" s="137"/>
      <c r="AW80" s="199" t="s">
        <v>151</v>
      </c>
      <c r="AX80" s="137"/>
      <c r="AY80" s="137"/>
    </row>
    <row r="81" spans="1:51" s="148" customFormat="1" ht="15.75" x14ac:dyDescent="0.25">
      <c r="A81" s="201"/>
      <c r="B81" s="201"/>
      <c r="C81" s="201"/>
      <c r="D81" s="201"/>
      <c r="E81" s="201"/>
      <c r="F81" s="201"/>
      <c r="G81" s="201"/>
      <c r="H81" s="201"/>
      <c r="I81" s="201"/>
      <c r="J81" s="137"/>
      <c r="K81" s="190"/>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7"/>
      <c r="AI81" s="137"/>
      <c r="AJ81" s="137"/>
      <c r="AK81" s="137"/>
      <c r="AL81" s="137"/>
      <c r="AM81" s="137"/>
      <c r="AN81" s="137"/>
      <c r="AO81" s="137"/>
      <c r="AP81" s="137"/>
      <c r="AQ81" s="137"/>
      <c r="AR81" s="137"/>
      <c r="AS81" s="137"/>
      <c r="AT81" s="137"/>
      <c r="AU81" s="137"/>
      <c r="AV81" s="137"/>
      <c r="AW81" s="199" t="s">
        <v>152</v>
      </c>
      <c r="AX81" s="137"/>
      <c r="AY81" s="137"/>
    </row>
    <row r="82" spans="1:51" s="148" customFormat="1" ht="15.75" x14ac:dyDescent="0.25">
      <c r="A82" s="201"/>
      <c r="B82" s="201"/>
      <c r="C82" s="201"/>
      <c r="D82" s="201"/>
      <c r="E82" s="201"/>
      <c r="F82" s="201"/>
      <c r="G82" s="201"/>
      <c r="H82" s="201"/>
      <c r="I82" s="201"/>
      <c r="J82" s="137"/>
      <c r="K82" s="190"/>
      <c r="L82" s="137"/>
      <c r="M82" s="137"/>
      <c r="N82" s="137"/>
      <c r="O82" s="137"/>
      <c r="P82" s="137"/>
      <c r="Q82" s="137"/>
      <c r="R82" s="137"/>
      <c r="S82" s="137"/>
      <c r="T82" s="137"/>
      <c r="U82" s="137"/>
      <c r="V82" s="137"/>
      <c r="W82" s="137"/>
      <c r="X82" s="137"/>
      <c r="Y82" s="137"/>
      <c r="Z82" s="137"/>
      <c r="AA82" s="137"/>
      <c r="AB82" s="137"/>
      <c r="AC82" s="137"/>
      <c r="AD82" s="137"/>
      <c r="AE82" s="137"/>
      <c r="AF82" s="137"/>
      <c r="AG82" s="137"/>
      <c r="AH82" s="137"/>
      <c r="AI82" s="137"/>
      <c r="AJ82" s="137"/>
      <c r="AK82" s="137"/>
      <c r="AL82" s="137"/>
      <c r="AM82" s="137"/>
      <c r="AN82" s="137"/>
      <c r="AO82" s="137"/>
      <c r="AP82" s="137"/>
      <c r="AQ82" s="137"/>
      <c r="AR82" s="137"/>
      <c r="AS82" s="137"/>
      <c r="AT82" s="137"/>
      <c r="AU82" s="137"/>
      <c r="AV82" s="137"/>
      <c r="AW82" s="199" t="s">
        <v>153</v>
      </c>
      <c r="AX82" s="137"/>
      <c r="AY82" s="137"/>
    </row>
    <row r="83" spans="1:51" s="148" customFormat="1" ht="15.75" x14ac:dyDescent="0.25">
      <c r="A83" s="201"/>
      <c r="B83" s="201"/>
      <c r="C83" s="201"/>
      <c r="D83" s="201"/>
      <c r="E83" s="201"/>
      <c r="F83" s="201"/>
      <c r="G83" s="201"/>
      <c r="H83" s="201"/>
      <c r="I83" s="201"/>
      <c r="J83" s="137"/>
      <c r="K83" s="190"/>
      <c r="L83" s="137"/>
      <c r="M83" s="137"/>
      <c r="N83" s="137"/>
      <c r="O83" s="137"/>
      <c r="P83" s="137"/>
      <c r="Q83" s="137"/>
      <c r="R83" s="137"/>
      <c r="S83" s="137"/>
      <c r="T83" s="137"/>
      <c r="U83" s="137"/>
      <c r="V83" s="137"/>
      <c r="W83" s="137"/>
      <c r="X83" s="137"/>
      <c r="Y83" s="137"/>
      <c r="Z83" s="137"/>
      <c r="AA83" s="137"/>
      <c r="AB83" s="137"/>
      <c r="AC83" s="137"/>
      <c r="AD83" s="137"/>
      <c r="AE83" s="137"/>
      <c r="AF83" s="137"/>
      <c r="AG83" s="137"/>
      <c r="AH83" s="137"/>
      <c r="AI83" s="137"/>
      <c r="AJ83" s="137"/>
      <c r="AK83" s="137"/>
      <c r="AL83" s="137"/>
      <c r="AM83" s="137"/>
      <c r="AN83" s="137"/>
      <c r="AO83" s="137"/>
      <c r="AP83" s="137"/>
      <c r="AQ83" s="137"/>
      <c r="AR83" s="137"/>
      <c r="AS83" s="137"/>
      <c r="AT83" s="137"/>
      <c r="AU83" s="137"/>
      <c r="AV83" s="137"/>
      <c r="AW83" s="199" t="s">
        <v>154</v>
      </c>
      <c r="AX83" s="137"/>
      <c r="AY83" s="137"/>
    </row>
    <row r="84" spans="1:51" s="148" customFormat="1" ht="15.75" x14ac:dyDescent="0.25">
      <c r="A84" s="201"/>
      <c r="B84" s="201"/>
      <c r="C84" s="201"/>
      <c r="D84" s="201"/>
      <c r="E84" s="201"/>
      <c r="F84" s="201"/>
      <c r="G84" s="201"/>
      <c r="H84" s="201"/>
      <c r="I84" s="201"/>
      <c r="J84" s="137"/>
      <c r="K84" s="190"/>
      <c r="L84" s="137"/>
      <c r="M84" s="137"/>
      <c r="N84" s="137"/>
      <c r="O84" s="137"/>
      <c r="P84" s="137"/>
      <c r="Q84" s="137"/>
      <c r="R84" s="137"/>
      <c r="S84" s="137"/>
      <c r="T84" s="137"/>
      <c r="U84" s="137"/>
      <c r="V84" s="137"/>
      <c r="W84" s="137"/>
      <c r="X84" s="137"/>
      <c r="Y84" s="137"/>
      <c r="Z84" s="137"/>
      <c r="AA84" s="137"/>
      <c r="AB84" s="137"/>
      <c r="AC84" s="137"/>
      <c r="AD84" s="137"/>
      <c r="AE84" s="137"/>
      <c r="AF84" s="137"/>
      <c r="AG84" s="137"/>
      <c r="AH84" s="137"/>
      <c r="AI84" s="137"/>
      <c r="AJ84" s="137"/>
      <c r="AK84" s="137"/>
      <c r="AL84" s="137"/>
      <c r="AM84" s="137"/>
      <c r="AN84" s="137"/>
      <c r="AO84" s="137"/>
      <c r="AP84" s="137"/>
      <c r="AQ84" s="137"/>
      <c r="AR84" s="137"/>
      <c r="AS84" s="137"/>
      <c r="AT84" s="137"/>
      <c r="AU84" s="137"/>
      <c r="AV84" s="137"/>
      <c r="AW84" s="199" t="s">
        <v>155</v>
      </c>
      <c r="AX84" s="137"/>
      <c r="AY84" s="137"/>
    </row>
    <row r="85" spans="1:51" s="148" customFormat="1" ht="15.75" x14ac:dyDescent="0.25">
      <c r="A85" s="201"/>
      <c r="B85" s="201"/>
      <c r="C85" s="201"/>
      <c r="D85" s="201"/>
      <c r="E85" s="201"/>
      <c r="F85" s="201"/>
      <c r="G85" s="201"/>
      <c r="H85" s="201"/>
      <c r="I85" s="201"/>
      <c r="J85" s="137"/>
      <c r="K85" s="190"/>
      <c r="L85" s="137"/>
      <c r="M85" s="137"/>
      <c r="N85" s="137"/>
      <c r="O85" s="137"/>
      <c r="P85" s="137"/>
      <c r="Q85" s="137"/>
      <c r="R85" s="137"/>
      <c r="S85" s="137"/>
      <c r="T85" s="137"/>
      <c r="U85" s="137"/>
      <c r="V85" s="137"/>
      <c r="W85" s="137"/>
      <c r="X85" s="137"/>
      <c r="Y85" s="137"/>
      <c r="Z85" s="137"/>
      <c r="AA85" s="137"/>
      <c r="AB85" s="137"/>
      <c r="AC85" s="137"/>
      <c r="AD85" s="137"/>
      <c r="AE85" s="137"/>
      <c r="AF85" s="137"/>
      <c r="AG85" s="137"/>
      <c r="AH85" s="137"/>
      <c r="AI85" s="137"/>
      <c r="AJ85" s="137"/>
      <c r="AK85" s="137"/>
      <c r="AL85" s="137"/>
      <c r="AM85" s="137"/>
      <c r="AN85" s="137"/>
      <c r="AO85" s="137"/>
      <c r="AP85" s="137"/>
      <c r="AQ85" s="137"/>
      <c r="AR85" s="137"/>
      <c r="AS85" s="137"/>
      <c r="AT85" s="137"/>
      <c r="AU85" s="137"/>
      <c r="AV85" s="137"/>
      <c r="AW85" s="199" t="s">
        <v>156</v>
      </c>
      <c r="AX85" s="137"/>
      <c r="AY85" s="137"/>
    </row>
    <row r="86" spans="1:51" s="148" customFormat="1" ht="15.75" x14ac:dyDescent="0.25">
      <c r="A86" s="201"/>
      <c r="B86" s="201"/>
      <c r="C86" s="201"/>
      <c r="D86" s="201"/>
      <c r="E86" s="201"/>
      <c r="F86" s="201"/>
      <c r="G86" s="201"/>
      <c r="H86" s="201"/>
      <c r="I86" s="201"/>
      <c r="J86" s="137"/>
      <c r="K86" s="190"/>
      <c r="L86" s="137"/>
      <c r="M86" s="137"/>
      <c r="N86" s="137"/>
      <c r="O86" s="137"/>
      <c r="P86" s="137"/>
      <c r="Q86" s="137"/>
      <c r="R86" s="137"/>
      <c r="S86" s="137"/>
      <c r="T86" s="137"/>
      <c r="U86" s="137"/>
      <c r="V86" s="137"/>
      <c r="W86" s="137"/>
      <c r="X86" s="137"/>
      <c r="Y86" s="137"/>
      <c r="Z86" s="137"/>
      <c r="AA86" s="137"/>
      <c r="AB86" s="137"/>
      <c r="AC86" s="137"/>
      <c r="AD86" s="137"/>
      <c r="AE86" s="137"/>
      <c r="AF86" s="137"/>
      <c r="AG86" s="137"/>
      <c r="AH86" s="137"/>
      <c r="AI86" s="137"/>
      <c r="AJ86" s="137"/>
      <c r="AK86" s="137"/>
      <c r="AL86" s="137"/>
      <c r="AM86" s="137"/>
      <c r="AN86" s="137"/>
      <c r="AO86" s="137"/>
      <c r="AP86" s="137"/>
      <c r="AQ86" s="137"/>
      <c r="AR86" s="137"/>
      <c r="AS86" s="137"/>
      <c r="AT86" s="137"/>
      <c r="AU86" s="137"/>
      <c r="AV86" s="137"/>
      <c r="AW86" s="199" t="s">
        <v>157</v>
      </c>
      <c r="AX86" s="137"/>
      <c r="AY86" s="137"/>
    </row>
    <row r="87" spans="1:51" s="148" customFormat="1" ht="15.75" x14ac:dyDescent="0.25">
      <c r="A87" s="201"/>
      <c r="B87" s="201"/>
      <c r="C87" s="201"/>
      <c r="D87" s="201"/>
      <c r="E87" s="201"/>
      <c r="F87" s="201"/>
      <c r="G87" s="201"/>
      <c r="H87" s="201"/>
      <c r="I87" s="201"/>
      <c r="J87" s="137"/>
      <c r="K87" s="190"/>
      <c r="L87" s="137"/>
      <c r="M87" s="137"/>
      <c r="N87" s="137"/>
      <c r="O87" s="137"/>
      <c r="P87" s="137"/>
      <c r="Q87" s="137"/>
      <c r="R87" s="137"/>
      <c r="S87" s="137"/>
      <c r="T87" s="137"/>
      <c r="U87" s="137"/>
      <c r="V87" s="137"/>
      <c r="W87" s="137"/>
      <c r="X87" s="137"/>
      <c r="Y87" s="137"/>
      <c r="Z87" s="137"/>
      <c r="AA87" s="137"/>
      <c r="AB87" s="137"/>
      <c r="AC87" s="137"/>
      <c r="AD87" s="137"/>
      <c r="AE87" s="137"/>
      <c r="AF87" s="137"/>
      <c r="AG87" s="137"/>
      <c r="AH87" s="137"/>
      <c r="AI87" s="137"/>
      <c r="AJ87" s="137"/>
      <c r="AK87" s="137"/>
      <c r="AL87" s="137"/>
      <c r="AM87" s="137"/>
      <c r="AN87" s="137"/>
      <c r="AO87" s="137"/>
      <c r="AP87" s="137"/>
      <c r="AQ87" s="137"/>
      <c r="AR87" s="137"/>
      <c r="AS87" s="137"/>
      <c r="AT87" s="137"/>
      <c r="AU87" s="137"/>
      <c r="AV87" s="137"/>
      <c r="AW87" s="199" t="s">
        <v>158</v>
      </c>
      <c r="AX87" s="137"/>
      <c r="AY87" s="137"/>
    </row>
    <row r="88" spans="1:51" s="148" customFormat="1" ht="15.75" x14ac:dyDescent="0.25">
      <c r="A88" s="201"/>
      <c r="B88" s="201"/>
      <c r="C88" s="201"/>
      <c r="D88" s="201"/>
      <c r="E88" s="201"/>
      <c r="F88" s="201"/>
      <c r="G88" s="201"/>
      <c r="H88" s="201"/>
      <c r="I88" s="201"/>
      <c r="J88" s="137"/>
      <c r="K88" s="190"/>
      <c r="L88" s="137"/>
      <c r="M88" s="137"/>
      <c r="N88" s="137"/>
      <c r="O88" s="137"/>
      <c r="P88" s="137"/>
      <c r="Q88" s="137"/>
      <c r="R88" s="137"/>
      <c r="S88" s="137"/>
      <c r="T88" s="137"/>
      <c r="U88" s="137"/>
      <c r="V88" s="137"/>
      <c r="W88" s="137"/>
      <c r="X88" s="137"/>
      <c r="Y88" s="137"/>
      <c r="Z88" s="137"/>
      <c r="AA88" s="137"/>
      <c r="AB88" s="137"/>
      <c r="AC88" s="137"/>
      <c r="AD88" s="137"/>
      <c r="AE88" s="137"/>
      <c r="AF88" s="137"/>
      <c r="AG88" s="137"/>
      <c r="AH88" s="137"/>
      <c r="AI88" s="137"/>
      <c r="AJ88" s="137"/>
      <c r="AK88" s="137"/>
      <c r="AL88" s="137"/>
      <c r="AM88" s="137"/>
      <c r="AN88" s="137"/>
      <c r="AO88" s="137"/>
      <c r="AP88" s="137"/>
      <c r="AQ88" s="137"/>
      <c r="AR88" s="137"/>
      <c r="AS88" s="137"/>
      <c r="AT88" s="137"/>
      <c r="AU88" s="137"/>
      <c r="AV88" s="137"/>
      <c r="AW88" s="199" t="s">
        <v>159</v>
      </c>
      <c r="AX88" s="137"/>
      <c r="AY88" s="137"/>
    </row>
    <row r="89" spans="1:51" s="148" customFormat="1" ht="15.75" x14ac:dyDescent="0.25">
      <c r="A89" s="201"/>
      <c r="B89" s="201"/>
      <c r="C89" s="201"/>
      <c r="D89" s="201"/>
      <c r="E89" s="201"/>
      <c r="F89" s="201"/>
      <c r="G89" s="201"/>
      <c r="H89" s="201"/>
      <c r="I89" s="201"/>
      <c r="J89" s="137"/>
      <c r="K89" s="190"/>
      <c r="L89" s="137"/>
      <c r="M89" s="137"/>
      <c r="N89" s="137"/>
      <c r="O89" s="137"/>
      <c r="P89" s="137"/>
      <c r="Q89" s="137"/>
      <c r="R89" s="137"/>
      <c r="S89" s="137"/>
      <c r="T89" s="137"/>
      <c r="U89" s="137"/>
      <c r="V89" s="137"/>
      <c r="W89" s="137"/>
      <c r="X89" s="137"/>
      <c r="Y89" s="137"/>
      <c r="Z89" s="137"/>
      <c r="AA89" s="137"/>
      <c r="AB89" s="137"/>
      <c r="AC89" s="137"/>
      <c r="AD89" s="137"/>
      <c r="AE89" s="137"/>
      <c r="AF89" s="137"/>
      <c r="AG89" s="137"/>
      <c r="AH89" s="137"/>
      <c r="AI89" s="137"/>
      <c r="AJ89" s="137"/>
      <c r="AK89" s="137"/>
      <c r="AL89" s="137"/>
      <c r="AM89" s="137"/>
      <c r="AN89" s="137"/>
      <c r="AO89" s="137"/>
      <c r="AP89" s="137"/>
      <c r="AQ89" s="137"/>
      <c r="AR89" s="137"/>
      <c r="AS89" s="137"/>
      <c r="AT89" s="137"/>
      <c r="AU89" s="137"/>
      <c r="AV89" s="137"/>
      <c r="AW89" s="199" t="s">
        <v>160</v>
      </c>
      <c r="AX89" s="137"/>
      <c r="AY89" s="137"/>
    </row>
    <row r="90" spans="1:51" s="148" customFormat="1" ht="15.75" x14ac:dyDescent="0.25">
      <c r="A90" s="201"/>
      <c r="B90" s="201"/>
      <c r="C90" s="201"/>
      <c r="D90" s="201"/>
      <c r="E90" s="201"/>
      <c r="F90" s="201"/>
      <c r="G90" s="201"/>
      <c r="H90" s="201"/>
      <c r="I90" s="201"/>
      <c r="J90" s="137"/>
      <c r="K90" s="190"/>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137"/>
      <c r="AL90" s="137"/>
      <c r="AM90" s="137"/>
      <c r="AN90" s="137"/>
      <c r="AO90" s="137"/>
      <c r="AP90" s="137"/>
      <c r="AQ90" s="137"/>
      <c r="AR90" s="137"/>
      <c r="AS90" s="137"/>
      <c r="AT90" s="137"/>
      <c r="AU90" s="137"/>
      <c r="AV90" s="137"/>
      <c r="AW90" s="199" t="s">
        <v>161</v>
      </c>
      <c r="AX90" s="137"/>
      <c r="AY90" s="137"/>
    </row>
    <row r="91" spans="1:51" s="148" customFormat="1" ht="15.75" x14ac:dyDescent="0.25">
      <c r="A91" s="201"/>
      <c r="B91" s="201"/>
      <c r="C91" s="201"/>
      <c r="D91" s="201"/>
      <c r="E91" s="201"/>
      <c r="F91" s="201"/>
      <c r="G91" s="201"/>
      <c r="H91" s="201"/>
      <c r="I91" s="201"/>
      <c r="J91" s="137"/>
      <c r="K91" s="190"/>
      <c r="L91" s="137"/>
      <c r="M91" s="137"/>
      <c r="N91" s="137"/>
      <c r="O91" s="137"/>
      <c r="P91" s="137"/>
      <c r="Q91" s="137"/>
      <c r="R91" s="137"/>
      <c r="S91" s="137"/>
      <c r="T91" s="137"/>
      <c r="U91" s="137"/>
      <c r="V91" s="137"/>
      <c r="W91" s="137"/>
      <c r="X91" s="137"/>
      <c r="Y91" s="137"/>
      <c r="Z91" s="137"/>
      <c r="AA91" s="137"/>
      <c r="AB91" s="137"/>
      <c r="AC91" s="137"/>
      <c r="AD91" s="137"/>
      <c r="AE91" s="137"/>
      <c r="AF91" s="137"/>
      <c r="AG91" s="137"/>
      <c r="AH91" s="137"/>
      <c r="AI91" s="137"/>
      <c r="AJ91" s="137"/>
      <c r="AK91" s="137"/>
      <c r="AL91" s="137"/>
      <c r="AM91" s="137"/>
      <c r="AN91" s="137"/>
      <c r="AO91" s="137"/>
      <c r="AP91" s="137"/>
      <c r="AQ91" s="137"/>
      <c r="AR91" s="137"/>
      <c r="AS91" s="137"/>
      <c r="AT91" s="137"/>
      <c r="AU91" s="137"/>
      <c r="AV91" s="137"/>
      <c r="AW91" s="199" t="s">
        <v>162</v>
      </c>
      <c r="AX91" s="137"/>
      <c r="AY91" s="137"/>
    </row>
    <row r="92" spans="1:51" s="148" customFormat="1" ht="15.75" x14ac:dyDescent="0.25">
      <c r="A92" s="201"/>
      <c r="B92" s="201"/>
      <c r="C92" s="201"/>
      <c r="D92" s="201"/>
      <c r="E92" s="201"/>
      <c r="F92" s="201"/>
      <c r="G92" s="201"/>
      <c r="H92" s="201"/>
      <c r="I92" s="201"/>
      <c r="J92" s="137"/>
      <c r="K92" s="190"/>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7"/>
      <c r="AT92" s="137"/>
      <c r="AU92" s="137"/>
      <c r="AV92" s="137"/>
      <c r="AW92" s="199" t="s">
        <v>163</v>
      </c>
      <c r="AX92" s="137"/>
      <c r="AY92" s="137"/>
    </row>
    <row r="93" spans="1:51" s="148" customFormat="1" ht="15.75" x14ac:dyDescent="0.25">
      <c r="A93" s="201"/>
      <c r="B93" s="201"/>
      <c r="C93" s="201"/>
      <c r="D93" s="201"/>
      <c r="E93" s="201"/>
      <c r="F93" s="201"/>
      <c r="G93" s="201"/>
      <c r="H93" s="201"/>
      <c r="I93" s="201"/>
      <c r="J93" s="137"/>
      <c r="K93" s="190"/>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7"/>
      <c r="AQ93" s="137"/>
      <c r="AR93" s="137"/>
      <c r="AS93" s="137"/>
      <c r="AT93" s="137"/>
      <c r="AU93" s="137"/>
      <c r="AV93" s="137"/>
      <c r="AW93" s="199" t="s">
        <v>164</v>
      </c>
      <c r="AX93" s="137"/>
      <c r="AY93" s="137"/>
    </row>
    <row r="94" spans="1:51" s="148" customFormat="1" ht="15.75" x14ac:dyDescent="0.25">
      <c r="A94" s="201"/>
      <c r="B94" s="201"/>
      <c r="C94" s="201"/>
      <c r="D94" s="201"/>
      <c r="E94" s="201"/>
      <c r="F94" s="201"/>
      <c r="G94" s="201"/>
      <c r="H94" s="201"/>
      <c r="I94" s="201"/>
      <c r="J94" s="137"/>
      <c r="K94" s="190"/>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137"/>
      <c r="AL94" s="137"/>
      <c r="AM94" s="137"/>
      <c r="AN94" s="137"/>
      <c r="AO94" s="137"/>
      <c r="AP94" s="137"/>
      <c r="AQ94" s="137"/>
      <c r="AR94" s="137"/>
      <c r="AS94" s="137"/>
      <c r="AT94" s="137"/>
      <c r="AU94" s="137"/>
      <c r="AV94" s="137"/>
      <c r="AW94" s="199" t="s">
        <v>165</v>
      </c>
      <c r="AX94" s="137"/>
      <c r="AY94" s="137"/>
    </row>
    <row r="95" spans="1:51" s="148" customFormat="1" ht="15.75" x14ac:dyDescent="0.25">
      <c r="A95" s="201"/>
      <c r="B95" s="201"/>
      <c r="C95" s="201"/>
      <c r="D95" s="201"/>
      <c r="E95" s="201"/>
      <c r="F95" s="201"/>
      <c r="G95" s="201"/>
      <c r="H95" s="201"/>
      <c r="I95" s="201"/>
      <c r="J95" s="137"/>
      <c r="K95" s="190"/>
      <c r="L95" s="137"/>
      <c r="M95" s="137"/>
      <c r="N95" s="137"/>
      <c r="O95" s="137"/>
      <c r="P95" s="137"/>
      <c r="Q95" s="137"/>
      <c r="R95" s="137"/>
      <c r="S95" s="137"/>
      <c r="T95" s="137"/>
      <c r="U95" s="137"/>
      <c r="V95" s="137"/>
      <c r="W95" s="137"/>
      <c r="X95" s="137"/>
      <c r="Y95" s="137"/>
      <c r="Z95" s="137"/>
      <c r="AA95" s="137"/>
      <c r="AB95" s="137"/>
      <c r="AC95" s="137"/>
      <c r="AD95" s="137"/>
      <c r="AE95" s="137"/>
      <c r="AF95" s="137"/>
      <c r="AG95" s="137"/>
      <c r="AH95" s="137"/>
      <c r="AI95" s="137"/>
      <c r="AJ95" s="137"/>
      <c r="AK95" s="137"/>
      <c r="AL95" s="137"/>
      <c r="AM95" s="137"/>
      <c r="AN95" s="137"/>
      <c r="AO95" s="137"/>
      <c r="AP95" s="137"/>
      <c r="AQ95" s="137"/>
      <c r="AR95" s="137"/>
      <c r="AS95" s="137"/>
      <c r="AT95" s="137"/>
      <c r="AU95" s="137"/>
      <c r="AV95" s="137"/>
      <c r="AW95" s="199" t="s">
        <v>166</v>
      </c>
      <c r="AX95" s="137"/>
      <c r="AY95" s="137"/>
    </row>
    <row r="96" spans="1:51" s="148" customFormat="1" ht="15.75" x14ac:dyDescent="0.25">
      <c r="A96" s="201"/>
      <c r="B96" s="201"/>
      <c r="C96" s="201"/>
      <c r="D96" s="201"/>
      <c r="E96" s="201"/>
      <c r="F96" s="201"/>
      <c r="G96" s="201"/>
      <c r="H96" s="201"/>
      <c r="I96" s="201"/>
      <c r="J96" s="137"/>
      <c r="K96" s="190"/>
      <c r="L96" s="137"/>
      <c r="M96" s="137"/>
      <c r="N96" s="137"/>
      <c r="O96" s="137"/>
      <c r="P96" s="137"/>
      <c r="Q96" s="137"/>
      <c r="R96" s="137"/>
      <c r="S96" s="137"/>
      <c r="T96" s="137"/>
      <c r="U96" s="137"/>
      <c r="V96" s="137"/>
      <c r="W96" s="137"/>
      <c r="X96" s="137"/>
      <c r="Y96" s="137"/>
      <c r="Z96" s="137"/>
      <c r="AA96" s="137"/>
      <c r="AB96" s="137"/>
      <c r="AC96" s="137"/>
      <c r="AD96" s="137"/>
      <c r="AE96" s="137"/>
      <c r="AF96" s="137"/>
      <c r="AG96" s="137"/>
      <c r="AH96" s="137"/>
      <c r="AI96" s="137"/>
      <c r="AJ96" s="137"/>
      <c r="AK96" s="137"/>
      <c r="AL96" s="137"/>
      <c r="AM96" s="137"/>
      <c r="AN96" s="137"/>
      <c r="AO96" s="137"/>
      <c r="AP96" s="137"/>
      <c r="AQ96" s="137"/>
      <c r="AR96" s="137"/>
      <c r="AS96" s="137"/>
      <c r="AT96" s="137"/>
      <c r="AU96" s="137"/>
      <c r="AV96" s="137"/>
      <c r="AW96" s="199" t="s">
        <v>167</v>
      </c>
      <c r="AX96" s="137"/>
      <c r="AY96" s="137"/>
    </row>
    <row r="97" spans="1:51" s="148" customFormat="1" ht="15.75" x14ac:dyDescent="0.25">
      <c r="A97" s="201"/>
      <c r="B97" s="201"/>
      <c r="C97" s="201"/>
      <c r="D97" s="201"/>
      <c r="E97" s="201"/>
      <c r="F97" s="201"/>
      <c r="G97" s="201"/>
      <c r="H97" s="201"/>
      <c r="I97" s="201"/>
      <c r="J97" s="137"/>
      <c r="K97" s="190"/>
      <c r="L97" s="137"/>
      <c r="M97" s="137"/>
      <c r="N97" s="137"/>
      <c r="O97" s="137"/>
      <c r="P97" s="137"/>
      <c r="Q97" s="137"/>
      <c r="R97" s="137"/>
      <c r="S97" s="137"/>
      <c r="T97" s="137"/>
      <c r="U97" s="137"/>
      <c r="V97" s="137"/>
      <c r="W97" s="137"/>
      <c r="X97" s="137"/>
      <c r="Y97" s="137"/>
      <c r="Z97" s="137"/>
      <c r="AA97" s="137"/>
      <c r="AB97" s="137"/>
      <c r="AC97" s="137"/>
      <c r="AD97" s="137"/>
      <c r="AE97" s="137"/>
      <c r="AF97" s="137"/>
      <c r="AG97" s="137"/>
      <c r="AH97" s="137"/>
      <c r="AI97" s="137"/>
      <c r="AJ97" s="137"/>
      <c r="AK97" s="137"/>
      <c r="AL97" s="137"/>
      <c r="AM97" s="137"/>
      <c r="AN97" s="137"/>
      <c r="AO97" s="137"/>
      <c r="AP97" s="137"/>
      <c r="AQ97" s="137"/>
      <c r="AR97" s="137"/>
      <c r="AS97" s="137"/>
      <c r="AT97" s="137"/>
      <c r="AU97" s="137"/>
      <c r="AV97" s="137"/>
      <c r="AW97" s="199" t="s">
        <v>168</v>
      </c>
      <c r="AX97" s="137"/>
      <c r="AY97" s="137"/>
    </row>
    <row r="98" spans="1:51" s="148" customFormat="1" ht="15.75" x14ac:dyDescent="0.25">
      <c r="A98" s="201"/>
      <c r="B98" s="201"/>
      <c r="C98" s="201"/>
      <c r="D98" s="201"/>
      <c r="E98" s="201"/>
      <c r="F98" s="201"/>
      <c r="G98" s="201"/>
      <c r="H98" s="201"/>
      <c r="I98" s="201"/>
      <c r="J98" s="137"/>
      <c r="K98" s="190"/>
      <c r="L98" s="137"/>
      <c r="M98" s="137"/>
      <c r="N98" s="137"/>
      <c r="O98" s="137"/>
      <c r="P98" s="137"/>
      <c r="Q98" s="137"/>
      <c r="R98" s="137"/>
      <c r="S98" s="137"/>
      <c r="T98" s="137"/>
      <c r="U98" s="137"/>
      <c r="V98" s="137"/>
      <c r="W98" s="137"/>
      <c r="X98" s="137"/>
      <c r="Y98" s="137"/>
      <c r="Z98" s="137"/>
      <c r="AA98" s="137"/>
      <c r="AB98" s="137"/>
      <c r="AC98" s="137"/>
      <c r="AD98" s="137"/>
      <c r="AE98" s="137"/>
      <c r="AF98" s="137"/>
      <c r="AG98" s="137"/>
      <c r="AH98" s="137"/>
      <c r="AI98" s="137"/>
      <c r="AJ98" s="137"/>
      <c r="AK98" s="137"/>
      <c r="AL98" s="137"/>
      <c r="AM98" s="137"/>
      <c r="AN98" s="137"/>
      <c r="AO98" s="137"/>
      <c r="AP98" s="137"/>
      <c r="AQ98" s="137"/>
      <c r="AR98" s="137"/>
      <c r="AS98" s="137"/>
      <c r="AT98" s="137"/>
      <c r="AU98" s="137"/>
      <c r="AV98" s="137"/>
      <c r="AW98" s="199" t="s">
        <v>169</v>
      </c>
      <c r="AX98" s="137"/>
      <c r="AY98" s="137"/>
    </row>
    <row r="99" spans="1:51" s="148" customFormat="1" ht="15.75" x14ac:dyDescent="0.25">
      <c r="A99" s="201"/>
      <c r="B99" s="201"/>
      <c r="C99" s="201"/>
      <c r="D99" s="201"/>
      <c r="E99" s="201"/>
      <c r="F99" s="201"/>
      <c r="G99" s="201"/>
      <c r="H99" s="201"/>
      <c r="I99" s="201"/>
      <c r="J99" s="137"/>
      <c r="K99" s="190"/>
      <c r="L99" s="137"/>
      <c r="M99" s="137"/>
      <c r="N99" s="137"/>
      <c r="O99" s="137"/>
      <c r="P99" s="137"/>
      <c r="Q99" s="137"/>
      <c r="R99" s="137"/>
      <c r="S99" s="137"/>
      <c r="T99" s="137"/>
      <c r="U99" s="137"/>
      <c r="V99" s="137"/>
      <c r="W99" s="137"/>
      <c r="X99" s="137"/>
      <c r="Y99" s="137"/>
      <c r="Z99" s="137"/>
      <c r="AA99" s="137"/>
      <c r="AB99" s="137"/>
      <c r="AC99" s="137"/>
      <c r="AD99" s="137"/>
      <c r="AE99" s="137"/>
      <c r="AF99" s="137"/>
      <c r="AG99" s="137"/>
      <c r="AH99" s="137"/>
      <c r="AI99" s="137"/>
      <c r="AJ99" s="137"/>
      <c r="AK99" s="137"/>
      <c r="AL99" s="137"/>
      <c r="AM99" s="137"/>
      <c r="AN99" s="137"/>
      <c r="AO99" s="137"/>
      <c r="AP99" s="137"/>
      <c r="AQ99" s="137"/>
      <c r="AR99" s="137"/>
      <c r="AS99" s="137"/>
      <c r="AT99" s="137"/>
      <c r="AU99" s="137"/>
      <c r="AV99" s="137"/>
      <c r="AW99" s="199" t="s">
        <v>170</v>
      </c>
      <c r="AX99" s="137"/>
      <c r="AY99" s="137"/>
    </row>
    <row r="100" spans="1:51" s="148" customFormat="1" ht="15.75" x14ac:dyDescent="0.25">
      <c r="A100" s="201"/>
      <c r="B100" s="201"/>
      <c r="C100" s="201"/>
      <c r="D100" s="201"/>
      <c r="E100" s="201"/>
      <c r="F100" s="201"/>
      <c r="G100" s="201"/>
      <c r="H100" s="201"/>
      <c r="I100" s="201"/>
      <c r="J100" s="137"/>
      <c r="K100" s="190"/>
      <c r="L100" s="137"/>
      <c r="M100" s="137"/>
      <c r="N100" s="137"/>
      <c r="O100" s="137"/>
      <c r="P100" s="137"/>
      <c r="Q100" s="137"/>
      <c r="R100" s="137"/>
      <c r="S100" s="137"/>
      <c r="T100" s="137"/>
      <c r="U100" s="137"/>
      <c r="V100" s="137"/>
      <c r="W100" s="137"/>
      <c r="X100" s="137"/>
      <c r="Y100" s="137"/>
      <c r="Z100" s="137"/>
      <c r="AA100" s="137"/>
      <c r="AB100" s="137"/>
      <c r="AC100" s="137"/>
      <c r="AD100" s="137"/>
      <c r="AE100" s="137"/>
      <c r="AF100" s="137"/>
      <c r="AG100" s="137"/>
      <c r="AH100" s="137"/>
      <c r="AI100" s="137"/>
      <c r="AJ100" s="137"/>
      <c r="AK100" s="137"/>
      <c r="AL100" s="137"/>
      <c r="AM100" s="137"/>
      <c r="AN100" s="137"/>
      <c r="AO100" s="137"/>
      <c r="AP100" s="137"/>
      <c r="AQ100" s="137"/>
      <c r="AR100" s="137"/>
      <c r="AS100" s="137"/>
      <c r="AT100" s="137"/>
      <c r="AU100" s="137"/>
      <c r="AV100" s="137"/>
      <c r="AW100" s="199" t="s">
        <v>171</v>
      </c>
      <c r="AX100" s="137"/>
      <c r="AY100" s="137"/>
    </row>
    <row r="101" spans="1:51" s="148" customFormat="1" ht="15.75" x14ac:dyDescent="0.25">
      <c r="A101" s="201"/>
      <c r="B101" s="201"/>
      <c r="C101" s="201"/>
      <c r="D101" s="201"/>
      <c r="E101" s="201"/>
      <c r="F101" s="201"/>
      <c r="G101" s="201"/>
      <c r="H101" s="201"/>
      <c r="I101" s="201"/>
      <c r="J101" s="137"/>
      <c r="K101" s="190"/>
      <c r="L101" s="137"/>
      <c r="M101" s="137"/>
      <c r="N101" s="137"/>
      <c r="O101" s="137"/>
      <c r="P101" s="137"/>
      <c r="Q101" s="137"/>
      <c r="R101" s="137"/>
      <c r="S101" s="137"/>
      <c r="T101" s="137"/>
      <c r="U101" s="137"/>
      <c r="V101" s="137"/>
      <c r="W101" s="137"/>
      <c r="X101" s="137"/>
      <c r="Y101" s="137"/>
      <c r="Z101" s="137"/>
      <c r="AA101" s="137"/>
      <c r="AB101" s="137"/>
      <c r="AC101" s="137"/>
      <c r="AD101" s="137"/>
      <c r="AE101" s="137"/>
      <c r="AF101" s="137"/>
      <c r="AG101" s="137"/>
      <c r="AH101" s="137"/>
      <c r="AI101" s="137"/>
      <c r="AJ101" s="137"/>
      <c r="AK101" s="137"/>
      <c r="AL101" s="137"/>
      <c r="AM101" s="137"/>
      <c r="AN101" s="137"/>
      <c r="AO101" s="137"/>
      <c r="AP101" s="137"/>
      <c r="AQ101" s="137"/>
      <c r="AR101" s="137"/>
      <c r="AS101" s="137"/>
      <c r="AT101" s="137"/>
      <c r="AU101" s="137"/>
      <c r="AV101" s="137"/>
      <c r="AW101" s="199" t="s">
        <v>172</v>
      </c>
      <c r="AX101" s="137"/>
      <c r="AY101" s="137"/>
    </row>
    <row r="102" spans="1:51" s="148" customFormat="1" ht="15.75" x14ac:dyDescent="0.25">
      <c r="A102" s="201"/>
      <c r="B102" s="201"/>
      <c r="C102" s="201"/>
      <c r="D102" s="201"/>
      <c r="E102" s="201"/>
      <c r="F102" s="201"/>
      <c r="G102" s="201"/>
      <c r="H102" s="201"/>
      <c r="I102" s="201"/>
      <c r="J102" s="137"/>
      <c r="K102" s="190"/>
      <c r="L102" s="137"/>
      <c r="M102" s="137"/>
      <c r="N102" s="137"/>
      <c r="O102" s="137"/>
      <c r="P102" s="137"/>
      <c r="Q102" s="137"/>
      <c r="R102" s="137"/>
      <c r="S102" s="137"/>
      <c r="T102" s="137"/>
      <c r="U102" s="137"/>
      <c r="V102" s="137"/>
      <c r="W102" s="137"/>
      <c r="X102" s="137"/>
      <c r="Y102" s="137"/>
      <c r="Z102" s="137"/>
      <c r="AA102" s="137"/>
      <c r="AB102" s="137"/>
      <c r="AC102" s="137"/>
      <c r="AD102" s="137"/>
      <c r="AE102" s="137"/>
      <c r="AF102" s="137"/>
      <c r="AG102" s="137"/>
      <c r="AH102" s="137"/>
      <c r="AI102" s="137"/>
      <c r="AJ102" s="137"/>
      <c r="AK102" s="137"/>
      <c r="AL102" s="137"/>
      <c r="AM102" s="137"/>
      <c r="AN102" s="137"/>
      <c r="AO102" s="137"/>
      <c r="AP102" s="137"/>
      <c r="AQ102" s="137"/>
      <c r="AR102" s="137"/>
      <c r="AS102" s="137"/>
      <c r="AT102" s="137"/>
      <c r="AU102" s="137"/>
      <c r="AV102" s="137"/>
      <c r="AW102" s="199" t="s">
        <v>173</v>
      </c>
      <c r="AX102" s="137"/>
      <c r="AY102" s="137"/>
    </row>
    <row r="103" spans="1:51" s="148" customFormat="1" ht="15.75" x14ac:dyDescent="0.25">
      <c r="A103" s="201"/>
      <c r="B103" s="201"/>
      <c r="C103" s="201"/>
      <c r="D103" s="201"/>
      <c r="E103" s="201"/>
      <c r="F103" s="201"/>
      <c r="G103" s="201"/>
      <c r="H103" s="201"/>
      <c r="I103" s="201"/>
      <c r="J103" s="137"/>
      <c r="K103" s="190"/>
      <c r="L103" s="137"/>
      <c r="M103" s="137"/>
      <c r="N103" s="137"/>
      <c r="O103" s="137"/>
      <c r="P103" s="137"/>
      <c r="Q103" s="137"/>
      <c r="R103" s="137"/>
      <c r="S103" s="137"/>
      <c r="T103" s="137"/>
      <c r="U103" s="137"/>
      <c r="V103" s="137"/>
      <c r="W103" s="137"/>
      <c r="X103" s="137"/>
      <c r="Y103" s="137"/>
      <c r="Z103" s="137"/>
      <c r="AA103" s="137"/>
      <c r="AB103" s="137"/>
      <c r="AC103" s="137"/>
      <c r="AD103" s="137"/>
      <c r="AE103" s="137"/>
      <c r="AF103" s="137"/>
      <c r="AG103" s="137"/>
      <c r="AH103" s="137"/>
      <c r="AI103" s="137"/>
      <c r="AJ103" s="137"/>
      <c r="AK103" s="137"/>
      <c r="AL103" s="137"/>
      <c r="AM103" s="137"/>
      <c r="AN103" s="137"/>
      <c r="AO103" s="137"/>
      <c r="AP103" s="137"/>
      <c r="AQ103" s="137"/>
      <c r="AR103" s="137"/>
      <c r="AS103" s="137"/>
      <c r="AT103" s="137"/>
      <c r="AU103" s="137"/>
      <c r="AV103" s="137"/>
      <c r="AW103" s="199" t="s">
        <v>174</v>
      </c>
      <c r="AX103" s="137"/>
      <c r="AY103" s="137"/>
    </row>
    <row r="104" spans="1:51" s="148" customFormat="1" ht="15.75" x14ac:dyDescent="0.25">
      <c r="A104" s="201"/>
      <c r="B104" s="201"/>
      <c r="C104" s="201"/>
      <c r="D104" s="201"/>
      <c r="E104" s="201"/>
      <c r="F104" s="201"/>
      <c r="G104" s="201"/>
      <c r="H104" s="201"/>
      <c r="I104" s="201"/>
      <c r="J104" s="137"/>
      <c r="K104" s="190"/>
      <c r="L104" s="137"/>
      <c r="M104" s="137"/>
      <c r="N104" s="137"/>
      <c r="O104" s="137"/>
      <c r="P104" s="137"/>
      <c r="Q104" s="137"/>
      <c r="R104" s="137"/>
      <c r="S104" s="137"/>
      <c r="T104" s="137"/>
      <c r="U104" s="137"/>
      <c r="V104" s="137"/>
      <c r="W104" s="137"/>
      <c r="X104" s="137"/>
      <c r="Y104" s="137"/>
      <c r="Z104" s="137"/>
      <c r="AA104" s="137"/>
      <c r="AB104" s="137"/>
      <c r="AC104" s="137"/>
      <c r="AD104" s="137"/>
      <c r="AE104" s="137"/>
      <c r="AF104" s="137"/>
      <c r="AG104" s="137"/>
      <c r="AH104" s="137"/>
      <c r="AI104" s="137"/>
      <c r="AJ104" s="137"/>
      <c r="AK104" s="137"/>
      <c r="AL104" s="137"/>
      <c r="AM104" s="137"/>
      <c r="AN104" s="137"/>
      <c r="AO104" s="137"/>
      <c r="AP104" s="137"/>
      <c r="AQ104" s="137"/>
      <c r="AR104" s="137"/>
      <c r="AS104" s="137"/>
      <c r="AT104" s="137"/>
      <c r="AU104" s="137"/>
      <c r="AV104" s="137"/>
      <c r="AW104" s="199" t="s">
        <v>175</v>
      </c>
      <c r="AX104" s="137"/>
      <c r="AY104" s="137"/>
    </row>
    <row r="105" spans="1:51" s="148" customFormat="1" ht="15.75" x14ac:dyDescent="0.25">
      <c r="A105" s="201"/>
      <c r="B105" s="201"/>
      <c r="C105" s="201"/>
      <c r="D105" s="201"/>
      <c r="E105" s="201"/>
      <c r="F105" s="201"/>
      <c r="G105" s="201"/>
      <c r="H105" s="201"/>
      <c r="I105" s="201"/>
      <c r="J105" s="137"/>
      <c r="K105" s="190"/>
      <c r="L105" s="137"/>
      <c r="M105" s="137"/>
      <c r="N105" s="137"/>
      <c r="O105" s="137"/>
      <c r="P105" s="137"/>
      <c r="Q105" s="137"/>
      <c r="R105" s="137"/>
      <c r="S105" s="137"/>
      <c r="T105" s="137"/>
      <c r="U105" s="137"/>
      <c r="V105" s="137"/>
      <c r="W105" s="137"/>
      <c r="X105" s="137"/>
      <c r="Y105" s="137"/>
      <c r="Z105" s="137"/>
      <c r="AA105" s="137"/>
      <c r="AB105" s="137"/>
      <c r="AC105" s="137"/>
      <c r="AD105" s="137"/>
      <c r="AE105" s="137"/>
      <c r="AF105" s="137"/>
      <c r="AG105" s="137"/>
      <c r="AH105" s="137"/>
      <c r="AI105" s="137"/>
      <c r="AJ105" s="137"/>
      <c r="AK105" s="137"/>
      <c r="AL105" s="137"/>
      <c r="AM105" s="137"/>
      <c r="AN105" s="137"/>
      <c r="AO105" s="137"/>
      <c r="AP105" s="137"/>
      <c r="AQ105" s="137"/>
      <c r="AR105" s="137"/>
      <c r="AS105" s="137"/>
      <c r="AT105" s="137"/>
      <c r="AU105" s="137"/>
      <c r="AV105" s="137"/>
      <c r="AW105" s="199" t="s">
        <v>176</v>
      </c>
      <c r="AX105" s="137"/>
      <c r="AY105" s="137"/>
    </row>
    <row r="106" spans="1:51" s="148" customFormat="1" ht="15.75" x14ac:dyDescent="0.25">
      <c r="A106" s="201"/>
      <c r="B106" s="201"/>
      <c r="C106" s="201"/>
      <c r="D106" s="201"/>
      <c r="E106" s="201"/>
      <c r="F106" s="201"/>
      <c r="G106" s="201"/>
      <c r="H106" s="201"/>
      <c r="I106" s="201"/>
      <c r="J106" s="137"/>
      <c r="K106" s="190"/>
      <c r="L106" s="137"/>
      <c r="M106" s="137"/>
      <c r="N106" s="137"/>
      <c r="O106" s="137"/>
      <c r="P106" s="137"/>
      <c r="Q106" s="137"/>
      <c r="R106" s="137"/>
      <c r="S106" s="137"/>
      <c r="T106" s="137"/>
      <c r="U106" s="137"/>
      <c r="V106" s="137"/>
      <c r="W106" s="137"/>
      <c r="X106" s="137"/>
      <c r="Y106" s="137"/>
      <c r="Z106" s="137"/>
      <c r="AA106" s="137"/>
      <c r="AB106" s="137"/>
      <c r="AC106" s="137"/>
      <c r="AD106" s="137"/>
      <c r="AE106" s="137"/>
      <c r="AF106" s="137"/>
      <c r="AG106" s="137"/>
      <c r="AH106" s="137"/>
      <c r="AI106" s="137"/>
      <c r="AJ106" s="137"/>
      <c r="AK106" s="137"/>
      <c r="AL106" s="137"/>
      <c r="AM106" s="137"/>
      <c r="AN106" s="137"/>
      <c r="AO106" s="137"/>
      <c r="AP106" s="137"/>
      <c r="AQ106" s="137"/>
      <c r="AR106" s="137"/>
      <c r="AS106" s="137"/>
      <c r="AT106" s="137"/>
      <c r="AU106" s="137"/>
      <c r="AV106" s="137"/>
      <c r="AW106" s="199" t="s">
        <v>177</v>
      </c>
      <c r="AX106" s="137"/>
      <c r="AY106" s="137"/>
    </row>
    <row r="107" spans="1:51" s="148" customFormat="1" ht="15.75" x14ac:dyDescent="0.25">
      <c r="A107" s="201"/>
      <c r="B107" s="201"/>
      <c r="C107" s="201"/>
      <c r="D107" s="201"/>
      <c r="E107" s="201"/>
      <c r="F107" s="201"/>
      <c r="G107" s="201"/>
      <c r="H107" s="201"/>
      <c r="I107" s="201"/>
      <c r="J107" s="137"/>
      <c r="K107" s="190"/>
      <c r="L107" s="137"/>
      <c r="M107" s="137"/>
      <c r="N107" s="137"/>
      <c r="O107" s="137"/>
      <c r="P107" s="137"/>
      <c r="Q107" s="137"/>
      <c r="R107" s="137"/>
      <c r="S107" s="137"/>
      <c r="T107" s="137"/>
      <c r="U107" s="137"/>
      <c r="V107" s="137"/>
      <c r="W107" s="137"/>
      <c r="X107" s="137"/>
      <c r="Y107" s="137"/>
      <c r="Z107" s="137"/>
      <c r="AA107" s="137"/>
      <c r="AB107" s="137"/>
      <c r="AC107" s="137"/>
      <c r="AD107" s="137"/>
      <c r="AE107" s="137"/>
      <c r="AF107" s="137"/>
      <c r="AG107" s="137"/>
      <c r="AH107" s="137"/>
      <c r="AI107" s="137"/>
      <c r="AJ107" s="137"/>
      <c r="AK107" s="137"/>
      <c r="AL107" s="137"/>
      <c r="AM107" s="137"/>
      <c r="AN107" s="137"/>
      <c r="AO107" s="137"/>
      <c r="AP107" s="137"/>
      <c r="AQ107" s="137"/>
      <c r="AR107" s="137"/>
      <c r="AS107" s="137"/>
      <c r="AT107" s="137"/>
      <c r="AU107" s="137"/>
      <c r="AV107" s="137"/>
      <c r="AW107" s="199" t="s">
        <v>178</v>
      </c>
      <c r="AX107" s="137"/>
      <c r="AY107" s="137"/>
    </row>
    <row r="108" spans="1:51" s="148" customFormat="1" ht="15.75" x14ac:dyDescent="0.25">
      <c r="A108" s="201"/>
      <c r="B108" s="201"/>
      <c r="C108" s="201"/>
      <c r="D108" s="201"/>
      <c r="E108" s="201"/>
      <c r="F108" s="201"/>
      <c r="G108" s="201"/>
      <c r="H108" s="201"/>
      <c r="I108" s="201"/>
      <c r="J108" s="137"/>
      <c r="K108" s="190"/>
      <c r="L108" s="137"/>
      <c r="M108" s="137"/>
      <c r="N108" s="137"/>
      <c r="O108" s="137"/>
      <c r="P108" s="137"/>
      <c r="Q108" s="137"/>
      <c r="R108" s="137"/>
      <c r="S108" s="137"/>
      <c r="T108" s="137"/>
      <c r="U108" s="137"/>
      <c r="V108" s="137"/>
      <c r="W108" s="137"/>
      <c r="X108" s="137"/>
      <c r="Y108" s="137"/>
      <c r="Z108" s="137"/>
      <c r="AA108" s="137"/>
      <c r="AB108" s="137"/>
      <c r="AC108" s="137"/>
      <c r="AD108" s="137"/>
      <c r="AE108" s="137"/>
      <c r="AF108" s="137"/>
      <c r="AG108" s="137"/>
      <c r="AH108" s="137"/>
      <c r="AI108" s="137"/>
      <c r="AJ108" s="137"/>
      <c r="AK108" s="137"/>
      <c r="AL108" s="137"/>
      <c r="AM108" s="137"/>
      <c r="AN108" s="137"/>
      <c r="AO108" s="137"/>
      <c r="AP108" s="137"/>
      <c r="AQ108" s="137"/>
      <c r="AR108" s="137"/>
      <c r="AS108" s="137"/>
      <c r="AT108" s="137"/>
      <c r="AU108" s="137"/>
      <c r="AV108" s="137"/>
      <c r="AW108" s="199" t="s">
        <v>179</v>
      </c>
      <c r="AX108" s="137"/>
      <c r="AY108" s="137"/>
    </row>
    <row r="109" spans="1:51" s="148" customFormat="1" ht="15.75" x14ac:dyDescent="0.25">
      <c r="A109" s="201"/>
      <c r="B109" s="201"/>
      <c r="C109" s="201"/>
      <c r="D109" s="201"/>
      <c r="E109" s="201"/>
      <c r="F109" s="201"/>
      <c r="G109" s="201"/>
      <c r="H109" s="201"/>
      <c r="I109" s="201"/>
      <c r="J109" s="137"/>
      <c r="K109" s="190"/>
      <c r="L109" s="137"/>
      <c r="M109" s="137"/>
      <c r="N109" s="137"/>
      <c r="O109" s="137"/>
      <c r="P109" s="137"/>
      <c r="Q109" s="137"/>
      <c r="R109" s="137"/>
      <c r="S109" s="137"/>
      <c r="T109" s="137"/>
      <c r="U109" s="137"/>
      <c r="V109" s="137"/>
      <c r="W109" s="137"/>
      <c r="X109" s="137"/>
      <c r="Y109" s="137"/>
      <c r="Z109" s="137"/>
      <c r="AA109" s="137"/>
      <c r="AB109" s="137"/>
      <c r="AC109" s="137"/>
      <c r="AD109" s="137"/>
      <c r="AE109" s="137"/>
      <c r="AF109" s="137"/>
      <c r="AG109" s="137"/>
      <c r="AH109" s="137"/>
      <c r="AI109" s="137"/>
      <c r="AJ109" s="137"/>
      <c r="AK109" s="137"/>
      <c r="AL109" s="137"/>
      <c r="AM109" s="137"/>
      <c r="AN109" s="137"/>
      <c r="AO109" s="137"/>
      <c r="AP109" s="137"/>
      <c r="AQ109" s="137"/>
      <c r="AR109" s="137"/>
      <c r="AS109" s="137"/>
      <c r="AT109" s="137"/>
      <c r="AU109" s="137"/>
      <c r="AV109" s="137"/>
      <c r="AW109" s="199" t="s">
        <v>180</v>
      </c>
      <c r="AX109" s="137"/>
      <c r="AY109" s="137"/>
    </row>
    <row r="110" spans="1:51" s="148" customFormat="1" ht="15.75" x14ac:dyDescent="0.25">
      <c r="A110" s="201"/>
      <c r="B110" s="201"/>
      <c r="C110" s="201"/>
      <c r="D110" s="201"/>
      <c r="E110" s="201"/>
      <c r="F110" s="201"/>
      <c r="G110" s="201"/>
      <c r="H110" s="201"/>
      <c r="I110" s="201"/>
      <c r="J110" s="137"/>
      <c r="K110" s="190"/>
      <c r="L110" s="137"/>
      <c r="M110" s="137"/>
      <c r="N110" s="137"/>
      <c r="O110" s="137"/>
      <c r="P110" s="137"/>
      <c r="Q110" s="137"/>
      <c r="R110" s="137"/>
      <c r="S110" s="137"/>
      <c r="T110" s="137"/>
      <c r="U110" s="137"/>
      <c r="V110" s="137"/>
      <c r="W110" s="137"/>
      <c r="X110" s="137"/>
      <c r="Y110" s="137"/>
      <c r="Z110" s="137"/>
      <c r="AA110" s="137"/>
      <c r="AB110" s="137"/>
      <c r="AC110" s="137"/>
      <c r="AD110" s="137"/>
      <c r="AE110" s="137"/>
      <c r="AF110" s="137"/>
      <c r="AG110" s="137"/>
      <c r="AH110" s="137"/>
      <c r="AI110" s="137"/>
      <c r="AJ110" s="137"/>
      <c r="AK110" s="137"/>
      <c r="AL110" s="137"/>
      <c r="AM110" s="137"/>
      <c r="AN110" s="137"/>
      <c r="AO110" s="137"/>
      <c r="AP110" s="137"/>
      <c r="AQ110" s="137"/>
      <c r="AR110" s="137"/>
      <c r="AS110" s="137"/>
      <c r="AT110" s="137"/>
      <c r="AU110" s="137"/>
      <c r="AV110" s="137"/>
      <c r="AW110" s="199" t="s">
        <v>181</v>
      </c>
      <c r="AX110" s="137"/>
      <c r="AY110" s="137"/>
    </row>
    <row r="111" spans="1:51" s="148" customFormat="1" ht="15.75" x14ac:dyDescent="0.25">
      <c r="A111" s="201"/>
      <c r="B111" s="201"/>
      <c r="C111" s="201"/>
      <c r="D111" s="201"/>
      <c r="E111" s="201"/>
      <c r="F111" s="201"/>
      <c r="G111" s="201"/>
      <c r="H111" s="201"/>
      <c r="I111" s="201"/>
      <c r="J111" s="137"/>
      <c r="K111" s="190"/>
      <c r="L111" s="137"/>
      <c r="M111" s="137"/>
      <c r="N111" s="137"/>
      <c r="O111" s="137"/>
      <c r="P111" s="137"/>
      <c r="Q111" s="137"/>
      <c r="R111" s="137"/>
      <c r="S111" s="137"/>
      <c r="T111" s="137"/>
      <c r="U111" s="137"/>
      <c r="V111" s="137"/>
      <c r="W111" s="137"/>
      <c r="X111" s="137"/>
      <c r="Y111" s="137"/>
      <c r="Z111" s="137"/>
      <c r="AA111" s="137"/>
      <c r="AB111" s="137"/>
      <c r="AC111" s="137"/>
      <c r="AD111" s="137"/>
      <c r="AE111" s="137"/>
      <c r="AF111" s="137"/>
      <c r="AG111" s="137"/>
      <c r="AH111" s="137"/>
      <c r="AI111" s="137"/>
      <c r="AJ111" s="137"/>
      <c r="AK111" s="137"/>
      <c r="AL111" s="137"/>
      <c r="AM111" s="137"/>
      <c r="AN111" s="137"/>
      <c r="AO111" s="137"/>
      <c r="AP111" s="137"/>
      <c r="AQ111" s="137"/>
      <c r="AR111" s="137"/>
      <c r="AS111" s="137"/>
      <c r="AT111" s="137"/>
      <c r="AU111" s="137"/>
      <c r="AV111" s="137"/>
      <c r="AW111" s="199" t="s">
        <v>182</v>
      </c>
      <c r="AX111" s="137"/>
      <c r="AY111" s="137"/>
    </row>
    <row r="112" spans="1:51" s="148" customFormat="1" ht="15.75" x14ac:dyDescent="0.25">
      <c r="A112" s="201"/>
      <c r="B112" s="201"/>
      <c r="C112" s="201"/>
      <c r="D112" s="201"/>
      <c r="E112" s="201"/>
      <c r="F112" s="201"/>
      <c r="G112" s="201"/>
      <c r="H112" s="201"/>
      <c r="I112" s="201"/>
      <c r="J112" s="137"/>
      <c r="K112" s="190"/>
      <c r="L112" s="137"/>
      <c r="M112" s="137"/>
      <c r="N112" s="137"/>
      <c r="O112" s="137"/>
      <c r="P112" s="137"/>
      <c r="Q112" s="137"/>
      <c r="R112" s="137"/>
      <c r="S112" s="137"/>
      <c r="T112" s="137"/>
      <c r="U112" s="137"/>
      <c r="V112" s="137"/>
      <c r="W112" s="137"/>
      <c r="X112" s="137"/>
      <c r="Y112" s="137"/>
      <c r="Z112" s="137"/>
      <c r="AA112" s="137"/>
      <c r="AB112" s="137"/>
      <c r="AC112" s="137"/>
      <c r="AD112" s="137"/>
      <c r="AE112" s="137"/>
      <c r="AF112" s="137"/>
      <c r="AG112" s="137"/>
      <c r="AH112" s="137"/>
      <c r="AI112" s="137"/>
      <c r="AJ112" s="137"/>
      <c r="AK112" s="137"/>
      <c r="AL112" s="137"/>
      <c r="AM112" s="137"/>
      <c r="AN112" s="137"/>
      <c r="AO112" s="137"/>
      <c r="AP112" s="137"/>
      <c r="AQ112" s="137"/>
      <c r="AR112" s="137"/>
      <c r="AS112" s="137"/>
      <c r="AT112" s="137"/>
      <c r="AU112" s="137"/>
      <c r="AV112" s="137"/>
      <c r="AW112" s="199" t="s">
        <v>183</v>
      </c>
      <c r="AX112" s="137"/>
      <c r="AY112" s="137"/>
    </row>
    <row r="113" spans="1:51" s="148" customFormat="1" ht="15.75" x14ac:dyDescent="0.25">
      <c r="A113" s="201"/>
      <c r="B113" s="201"/>
      <c r="C113" s="201"/>
      <c r="D113" s="201"/>
      <c r="E113" s="201"/>
      <c r="F113" s="201"/>
      <c r="G113" s="201"/>
      <c r="H113" s="201"/>
      <c r="I113" s="201"/>
      <c r="J113" s="137"/>
      <c r="K113" s="190"/>
      <c r="L113" s="137"/>
      <c r="M113" s="137"/>
      <c r="N113" s="137"/>
      <c r="O113" s="137"/>
      <c r="P113" s="137"/>
      <c r="Q113" s="137"/>
      <c r="R113" s="137"/>
      <c r="S113" s="137"/>
      <c r="T113" s="137"/>
      <c r="U113" s="137"/>
      <c r="V113" s="137"/>
      <c r="W113" s="137"/>
      <c r="X113" s="137"/>
      <c r="Y113" s="137"/>
      <c r="Z113" s="137"/>
      <c r="AA113" s="137"/>
      <c r="AB113" s="137"/>
      <c r="AC113" s="137"/>
      <c r="AD113" s="137"/>
      <c r="AE113" s="137"/>
      <c r="AF113" s="137"/>
      <c r="AG113" s="137"/>
      <c r="AH113" s="137"/>
      <c r="AI113" s="137"/>
      <c r="AJ113" s="137"/>
      <c r="AK113" s="137"/>
      <c r="AL113" s="137"/>
      <c r="AM113" s="137"/>
      <c r="AN113" s="137"/>
      <c r="AO113" s="137"/>
      <c r="AP113" s="137"/>
      <c r="AQ113" s="137"/>
      <c r="AR113" s="137"/>
      <c r="AS113" s="137"/>
      <c r="AT113" s="137"/>
      <c r="AU113" s="137"/>
      <c r="AV113" s="137"/>
      <c r="AW113" s="199" t="s">
        <v>184</v>
      </c>
      <c r="AX113" s="137"/>
      <c r="AY113" s="137"/>
    </row>
    <row r="114" spans="1:51" s="148" customFormat="1" ht="15.75" x14ac:dyDescent="0.25">
      <c r="A114" s="201"/>
      <c r="B114" s="201"/>
      <c r="C114" s="201"/>
      <c r="D114" s="201"/>
      <c r="E114" s="201"/>
      <c r="F114" s="201"/>
      <c r="G114" s="201"/>
      <c r="H114" s="201"/>
      <c r="I114" s="201"/>
      <c r="J114" s="137"/>
      <c r="K114" s="190"/>
      <c r="L114" s="137"/>
      <c r="M114" s="137"/>
      <c r="N114" s="137"/>
      <c r="O114" s="137"/>
      <c r="P114" s="137"/>
      <c r="Q114" s="137"/>
      <c r="R114" s="137"/>
      <c r="S114" s="137"/>
      <c r="T114" s="137"/>
      <c r="U114" s="137"/>
      <c r="V114" s="137"/>
      <c r="W114" s="137"/>
      <c r="X114" s="137"/>
      <c r="Y114" s="137"/>
      <c r="Z114" s="137"/>
      <c r="AA114" s="137"/>
      <c r="AB114" s="137"/>
      <c r="AC114" s="137"/>
      <c r="AD114" s="137"/>
      <c r="AE114" s="137"/>
      <c r="AF114" s="137"/>
      <c r="AG114" s="137"/>
      <c r="AH114" s="137"/>
      <c r="AI114" s="137"/>
      <c r="AJ114" s="137"/>
      <c r="AK114" s="137"/>
      <c r="AL114" s="137"/>
      <c r="AM114" s="137"/>
      <c r="AN114" s="137"/>
      <c r="AO114" s="137"/>
      <c r="AP114" s="137"/>
      <c r="AQ114" s="137"/>
      <c r="AR114" s="137"/>
      <c r="AS114" s="137"/>
      <c r="AT114" s="137"/>
      <c r="AU114" s="137"/>
      <c r="AV114" s="137"/>
      <c r="AW114" s="199" t="s">
        <v>185</v>
      </c>
      <c r="AX114" s="137"/>
      <c r="AY114" s="137"/>
    </row>
    <row r="115" spans="1:51" s="148" customFormat="1" ht="15.75" x14ac:dyDescent="0.25">
      <c r="A115" s="201"/>
      <c r="B115" s="201"/>
      <c r="C115" s="201"/>
      <c r="D115" s="201"/>
      <c r="E115" s="201"/>
      <c r="F115" s="201"/>
      <c r="G115" s="201"/>
      <c r="H115" s="201"/>
      <c r="I115" s="201"/>
      <c r="J115" s="137"/>
      <c r="K115" s="190"/>
      <c r="L115" s="137"/>
      <c r="M115" s="137"/>
      <c r="N115" s="137"/>
      <c r="O115" s="137"/>
      <c r="P115" s="137"/>
      <c r="Q115" s="137"/>
      <c r="R115" s="137"/>
      <c r="S115" s="137"/>
      <c r="T115" s="137"/>
      <c r="U115" s="137"/>
      <c r="V115" s="137"/>
      <c r="W115" s="137"/>
      <c r="X115" s="137"/>
      <c r="Y115" s="137"/>
      <c r="Z115" s="137"/>
      <c r="AA115" s="137"/>
      <c r="AB115" s="137"/>
      <c r="AC115" s="137"/>
      <c r="AD115" s="137"/>
      <c r="AE115" s="137"/>
      <c r="AF115" s="137"/>
      <c r="AG115" s="137"/>
      <c r="AH115" s="137"/>
      <c r="AI115" s="137"/>
      <c r="AJ115" s="137"/>
      <c r="AK115" s="137"/>
      <c r="AL115" s="137"/>
      <c r="AM115" s="137"/>
      <c r="AN115" s="137"/>
      <c r="AO115" s="137"/>
      <c r="AP115" s="137"/>
      <c r="AQ115" s="137"/>
      <c r="AR115" s="137"/>
      <c r="AS115" s="137"/>
      <c r="AT115" s="137"/>
      <c r="AU115" s="137"/>
      <c r="AV115" s="137"/>
      <c r="AW115" s="199" t="s">
        <v>186</v>
      </c>
      <c r="AX115" s="137"/>
      <c r="AY115" s="137"/>
    </row>
    <row r="116" spans="1:51" s="148" customFormat="1" ht="15.75" x14ac:dyDescent="0.25">
      <c r="A116" s="201"/>
      <c r="B116" s="201"/>
      <c r="C116" s="201"/>
      <c r="D116" s="201"/>
      <c r="E116" s="201"/>
      <c r="F116" s="201"/>
      <c r="G116" s="201"/>
      <c r="H116" s="201"/>
      <c r="I116" s="201"/>
      <c r="J116" s="137"/>
      <c r="K116" s="190"/>
      <c r="L116" s="137"/>
      <c r="M116" s="137"/>
      <c r="N116" s="137"/>
      <c r="O116" s="137"/>
      <c r="P116" s="137"/>
      <c r="Q116" s="137"/>
      <c r="R116" s="137"/>
      <c r="S116" s="137"/>
      <c r="T116" s="137"/>
      <c r="U116" s="137"/>
      <c r="V116" s="137"/>
      <c r="W116" s="137"/>
      <c r="X116" s="137"/>
      <c r="Y116" s="137"/>
      <c r="Z116" s="137"/>
      <c r="AA116" s="137"/>
      <c r="AB116" s="137"/>
      <c r="AC116" s="137"/>
      <c r="AD116" s="137"/>
      <c r="AE116" s="137"/>
      <c r="AF116" s="137"/>
      <c r="AG116" s="137"/>
      <c r="AH116" s="137"/>
      <c r="AI116" s="137"/>
      <c r="AJ116" s="137"/>
      <c r="AK116" s="137"/>
      <c r="AL116" s="137"/>
      <c r="AM116" s="137"/>
      <c r="AN116" s="137"/>
      <c r="AO116" s="137"/>
      <c r="AP116" s="137"/>
      <c r="AQ116" s="137"/>
      <c r="AR116" s="137"/>
      <c r="AS116" s="137"/>
      <c r="AT116" s="137"/>
      <c r="AU116" s="137"/>
      <c r="AV116" s="137"/>
      <c r="AW116" s="199" t="s">
        <v>187</v>
      </c>
      <c r="AX116" s="137"/>
      <c r="AY116" s="137"/>
    </row>
    <row r="117" spans="1:51" s="148" customFormat="1" ht="15.75" x14ac:dyDescent="0.25">
      <c r="A117" s="201"/>
      <c r="B117" s="201"/>
      <c r="C117" s="201"/>
      <c r="D117" s="201"/>
      <c r="E117" s="201"/>
      <c r="F117" s="201"/>
      <c r="G117" s="201"/>
      <c r="H117" s="201"/>
      <c r="I117" s="201"/>
      <c r="J117" s="137"/>
      <c r="K117" s="190"/>
      <c r="L117" s="137"/>
      <c r="M117" s="137"/>
      <c r="N117" s="137"/>
      <c r="O117" s="137"/>
      <c r="P117" s="137"/>
      <c r="Q117" s="137"/>
      <c r="R117" s="137"/>
      <c r="S117" s="137"/>
      <c r="T117" s="137"/>
      <c r="U117" s="137"/>
      <c r="V117" s="137"/>
      <c r="W117" s="137"/>
      <c r="X117" s="137"/>
      <c r="Y117" s="137"/>
      <c r="Z117" s="137"/>
      <c r="AA117" s="137"/>
      <c r="AB117" s="137"/>
      <c r="AC117" s="137"/>
      <c r="AD117" s="137"/>
      <c r="AE117" s="137"/>
      <c r="AF117" s="137"/>
      <c r="AG117" s="137"/>
      <c r="AH117" s="137"/>
      <c r="AI117" s="137"/>
      <c r="AJ117" s="137"/>
      <c r="AK117" s="137"/>
      <c r="AL117" s="137"/>
      <c r="AM117" s="137"/>
      <c r="AN117" s="137"/>
      <c r="AO117" s="137"/>
      <c r="AP117" s="137"/>
      <c r="AQ117" s="137"/>
      <c r="AR117" s="137"/>
      <c r="AS117" s="137"/>
      <c r="AT117" s="137"/>
      <c r="AU117" s="137"/>
      <c r="AV117" s="137"/>
      <c r="AW117" s="199" t="s">
        <v>188</v>
      </c>
      <c r="AX117" s="137"/>
      <c r="AY117" s="137"/>
    </row>
    <row r="118" spans="1:51" s="148" customFormat="1" ht="15.75" x14ac:dyDescent="0.25">
      <c r="A118" s="201"/>
      <c r="B118" s="201"/>
      <c r="C118" s="201"/>
      <c r="D118" s="201"/>
      <c r="E118" s="201"/>
      <c r="F118" s="201"/>
      <c r="G118" s="201"/>
      <c r="H118" s="201"/>
      <c r="I118" s="201"/>
      <c r="J118" s="137"/>
      <c r="K118" s="190"/>
      <c r="L118" s="137"/>
      <c r="M118" s="137"/>
      <c r="N118" s="137"/>
      <c r="O118" s="137"/>
      <c r="P118" s="137"/>
      <c r="Q118" s="137"/>
      <c r="R118" s="137"/>
      <c r="S118" s="137"/>
      <c r="T118" s="137"/>
      <c r="U118" s="137"/>
      <c r="V118" s="137"/>
      <c r="W118" s="137"/>
      <c r="X118" s="137"/>
      <c r="Y118" s="137"/>
      <c r="Z118" s="137"/>
      <c r="AA118" s="137"/>
      <c r="AB118" s="137"/>
      <c r="AC118" s="137"/>
      <c r="AD118" s="137"/>
      <c r="AE118" s="137"/>
      <c r="AF118" s="137"/>
      <c r="AG118" s="137"/>
      <c r="AH118" s="137"/>
      <c r="AI118" s="137"/>
      <c r="AJ118" s="137"/>
      <c r="AK118" s="137"/>
      <c r="AL118" s="137"/>
      <c r="AM118" s="137"/>
      <c r="AN118" s="137"/>
      <c r="AO118" s="137"/>
      <c r="AP118" s="137"/>
      <c r="AQ118" s="137"/>
      <c r="AR118" s="137"/>
      <c r="AS118" s="137"/>
      <c r="AT118" s="137"/>
      <c r="AU118" s="137"/>
      <c r="AV118" s="137"/>
      <c r="AW118" s="199" t="s">
        <v>189</v>
      </c>
      <c r="AX118" s="137"/>
      <c r="AY118" s="137"/>
    </row>
    <row r="119" spans="1:51" s="148" customFormat="1" ht="15.75" x14ac:dyDescent="0.25">
      <c r="A119" s="201"/>
      <c r="B119" s="201"/>
      <c r="C119" s="201"/>
      <c r="D119" s="201"/>
      <c r="E119" s="201"/>
      <c r="F119" s="201"/>
      <c r="G119" s="201"/>
      <c r="H119" s="201"/>
      <c r="I119" s="201"/>
      <c r="J119" s="137"/>
      <c r="K119" s="190"/>
      <c r="L119" s="137"/>
      <c r="M119" s="137"/>
      <c r="N119" s="137"/>
      <c r="O119" s="137"/>
      <c r="P119" s="137"/>
      <c r="Q119" s="137"/>
      <c r="R119" s="137"/>
      <c r="S119" s="137"/>
      <c r="T119" s="137"/>
      <c r="U119" s="137"/>
      <c r="V119" s="137"/>
      <c r="W119" s="137"/>
      <c r="X119" s="137"/>
      <c r="Y119" s="137"/>
      <c r="Z119" s="137"/>
      <c r="AA119" s="137"/>
      <c r="AB119" s="137"/>
      <c r="AC119" s="137"/>
      <c r="AD119" s="137"/>
      <c r="AE119" s="137"/>
      <c r="AF119" s="137"/>
      <c r="AG119" s="137"/>
      <c r="AH119" s="137"/>
      <c r="AI119" s="137"/>
      <c r="AJ119" s="137"/>
      <c r="AK119" s="137"/>
      <c r="AL119" s="137"/>
      <c r="AM119" s="137"/>
      <c r="AN119" s="137"/>
      <c r="AO119" s="137"/>
      <c r="AP119" s="137"/>
      <c r="AQ119" s="137"/>
      <c r="AR119" s="137"/>
      <c r="AS119" s="137"/>
      <c r="AT119" s="137"/>
      <c r="AU119" s="137"/>
      <c r="AV119" s="137"/>
      <c r="AW119" s="199" t="s">
        <v>190</v>
      </c>
      <c r="AX119" s="137"/>
      <c r="AY119" s="137"/>
    </row>
    <row r="120" spans="1:51" s="148" customFormat="1" ht="15.75" x14ac:dyDescent="0.25">
      <c r="A120" s="201"/>
      <c r="B120" s="201"/>
      <c r="C120" s="201"/>
      <c r="D120" s="201"/>
      <c r="E120" s="201"/>
      <c r="F120" s="201"/>
      <c r="G120" s="201"/>
      <c r="H120" s="201"/>
      <c r="I120" s="201"/>
      <c r="J120" s="137"/>
      <c r="K120" s="190"/>
      <c r="L120" s="137"/>
      <c r="M120" s="137"/>
      <c r="N120" s="137"/>
      <c r="O120" s="137"/>
      <c r="P120" s="137"/>
      <c r="Q120" s="137"/>
      <c r="R120" s="137"/>
      <c r="S120" s="137"/>
      <c r="T120" s="137"/>
      <c r="U120" s="137"/>
      <c r="V120" s="137"/>
      <c r="W120" s="137"/>
      <c r="X120" s="137"/>
      <c r="Y120" s="137"/>
      <c r="Z120" s="137"/>
      <c r="AA120" s="137"/>
      <c r="AB120" s="137"/>
      <c r="AC120" s="137"/>
      <c r="AD120" s="137"/>
      <c r="AE120" s="137"/>
      <c r="AF120" s="137"/>
      <c r="AG120" s="137"/>
      <c r="AH120" s="137"/>
      <c r="AI120" s="137"/>
      <c r="AJ120" s="137"/>
      <c r="AK120" s="137"/>
      <c r="AL120" s="137"/>
      <c r="AM120" s="137"/>
      <c r="AN120" s="137"/>
      <c r="AO120" s="137"/>
      <c r="AP120" s="137"/>
      <c r="AQ120" s="137"/>
      <c r="AR120" s="137"/>
      <c r="AS120" s="137"/>
      <c r="AT120" s="137"/>
      <c r="AU120" s="137"/>
      <c r="AV120" s="137"/>
      <c r="AW120" s="199" t="s">
        <v>191</v>
      </c>
      <c r="AX120" s="137"/>
      <c r="AY120" s="137"/>
    </row>
    <row r="121" spans="1:51" s="148" customFormat="1" ht="15.75" x14ac:dyDescent="0.25">
      <c r="A121" s="201"/>
      <c r="B121" s="201"/>
      <c r="C121" s="201"/>
      <c r="D121" s="201"/>
      <c r="E121" s="201"/>
      <c r="F121" s="201"/>
      <c r="G121" s="201"/>
      <c r="H121" s="201"/>
      <c r="I121" s="201"/>
      <c r="J121" s="137"/>
      <c r="K121" s="190"/>
      <c r="L121" s="137"/>
      <c r="M121" s="137"/>
      <c r="N121" s="137"/>
      <c r="O121" s="137"/>
      <c r="P121" s="137"/>
      <c r="Q121" s="137"/>
      <c r="R121" s="137"/>
      <c r="S121" s="137"/>
      <c r="T121" s="137"/>
      <c r="U121" s="137"/>
      <c r="V121" s="137"/>
      <c r="W121" s="137"/>
      <c r="X121" s="137"/>
      <c r="Y121" s="137"/>
      <c r="Z121" s="137"/>
      <c r="AA121" s="137"/>
      <c r="AB121" s="137"/>
      <c r="AC121" s="137"/>
      <c r="AD121" s="137"/>
      <c r="AE121" s="137"/>
      <c r="AF121" s="137"/>
      <c r="AG121" s="137"/>
      <c r="AH121" s="137"/>
      <c r="AI121" s="137"/>
      <c r="AJ121" s="137"/>
      <c r="AK121" s="137"/>
      <c r="AL121" s="137"/>
      <c r="AM121" s="137"/>
      <c r="AN121" s="137"/>
      <c r="AO121" s="137"/>
      <c r="AP121" s="137"/>
      <c r="AQ121" s="137"/>
      <c r="AR121" s="137"/>
      <c r="AS121" s="137"/>
      <c r="AT121" s="137"/>
      <c r="AU121" s="137"/>
      <c r="AV121" s="137"/>
      <c r="AW121" s="199" t="s">
        <v>192</v>
      </c>
      <c r="AX121" s="137"/>
      <c r="AY121" s="137"/>
    </row>
    <row r="122" spans="1:51" s="148" customFormat="1" ht="15.75" x14ac:dyDescent="0.25">
      <c r="A122" s="201"/>
      <c r="B122" s="201"/>
      <c r="C122" s="201"/>
      <c r="D122" s="201"/>
      <c r="E122" s="201"/>
      <c r="F122" s="201"/>
      <c r="G122" s="201"/>
      <c r="H122" s="201"/>
      <c r="I122" s="201"/>
      <c r="J122" s="137"/>
      <c r="K122" s="190"/>
      <c r="L122" s="137"/>
      <c r="M122" s="137"/>
      <c r="N122" s="137"/>
      <c r="O122" s="137"/>
      <c r="P122" s="137"/>
      <c r="Q122" s="137"/>
      <c r="R122" s="137"/>
      <c r="S122" s="137"/>
      <c r="T122" s="137"/>
      <c r="U122" s="137"/>
      <c r="V122" s="137"/>
      <c r="W122" s="137"/>
      <c r="X122" s="137"/>
      <c r="Y122" s="137"/>
      <c r="Z122" s="137"/>
      <c r="AA122" s="137"/>
      <c r="AB122" s="137"/>
      <c r="AC122" s="137"/>
      <c r="AD122" s="137"/>
      <c r="AE122" s="137"/>
      <c r="AF122" s="137"/>
      <c r="AG122" s="137"/>
      <c r="AH122" s="137"/>
      <c r="AI122" s="137"/>
      <c r="AJ122" s="137"/>
      <c r="AK122" s="137"/>
      <c r="AL122" s="137"/>
      <c r="AM122" s="137"/>
      <c r="AN122" s="137"/>
      <c r="AO122" s="137"/>
      <c r="AP122" s="137"/>
      <c r="AQ122" s="137"/>
      <c r="AR122" s="137"/>
      <c r="AS122" s="137"/>
      <c r="AT122" s="137"/>
      <c r="AU122" s="137"/>
      <c r="AV122" s="137"/>
      <c r="AW122" s="199" t="s">
        <v>193</v>
      </c>
      <c r="AX122" s="137"/>
      <c r="AY122" s="137"/>
    </row>
    <row r="123" spans="1:51" s="148" customFormat="1" ht="15.75" x14ac:dyDescent="0.25">
      <c r="A123" s="201"/>
      <c r="B123" s="201"/>
      <c r="C123" s="201"/>
      <c r="D123" s="201"/>
      <c r="E123" s="201"/>
      <c r="F123" s="201"/>
      <c r="G123" s="201"/>
      <c r="H123" s="201"/>
      <c r="I123" s="201"/>
      <c r="J123" s="137"/>
      <c r="K123" s="190"/>
      <c r="L123" s="137"/>
      <c r="M123" s="137"/>
      <c r="N123" s="137"/>
      <c r="O123" s="137"/>
      <c r="P123" s="137"/>
      <c r="Q123" s="137"/>
      <c r="R123" s="137"/>
      <c r="S123" s="137"/>
      <c r="T123" s="137"/>
      <c r="U123" s="137"/>
      <c r="V123" s="137"/>
      <c r="W123" s="137"/>
      <c r="X123" s="137"/>
      <c r="Y123" s="137"/>
      <c r="Z123" s="137"/>
      <c r="AA123" s="137"/>
      <c r="AB123" s="137"/>
      <c r="AC123" s="137"/>
      <c r="AD123" s="137"/>
      <c r="AE123" s="137"/>
      <c r="AF123" s="137"/>
      <c r="AG123" s="137"/>
      <c r="AH123" s="137"/>
      <c r="AI123" s="137"/>
      <c r="AJ123" s="137"/>
      <c r="AK123" s="137"/>
      <c r="AL123" s="137"/>
      <c r="AM123" s="137"/>
      <c r="AN123" s="137"/>
      <c r="AO123" s="137"/>
      <c r="AP123" s="137"/>
      <c r="AQ123" s="137"/>
      <c r="AR123" s="137"/>
      <c r="AS123" s="137"/>
      <c r="AT123" s="137"/>
      <c r="AU123" s="137"/>
      <c r="AV123" s="137"/>
      <c r="AW123" s="199" t="s">
        <v>194</v>
      </c>
      <c r="AX123" s="137"/>
      <c r="AY123" s="137"/>
    </row>
    <row r="124" spans="1:51" s="148" customFormat="1" ht="15.75" x14ac:dyDescent="0.25">
      <c r="A124" s="201"/>
      <c r="B124" s="201"/>
      <c r="C124" s="201"/>
      <c r="D124" s="201"/>
      <c r="E124" s="201"/>
      <c r="F124" s="201"/>
      <c r="G124" s="201"/>
      <c r="H124" s="201"/>
      <c r="I124" s="201"/>
      <c r="J124" s="137"/>
      <c r="K124" s="190"/>
      <c r="L124" s="137"/>
      <c r="M124" s="137"/>
      <c r="N124" s="137"/>
      <c r="O124" s="137"/>
      <c r="P124" s="137"/>
      <c r="Q124" s="137"/>
      <c r="R124" s="137"/>
      <c r="S124" s="137"/>
      <c r="T124" s="137"/>
      <c r="U124" s="137"/>
      <c r="V124" s="137"/>
      <c r="W124" s="137"/>
      <c r="X124" s="137"/>
      <c r="Y124" s="137"/>
      <c r="Z124" s="137"/>
      <c r="AA124" s="137"/>
      <c r="AB124" s="137"/>
      <c r="AC124" s="137"/>
      <c r="AD124" s="137"/>
      <c r="AE124" s="137"/>
      <c r="AF124" s="137"/>
      <c r="AG124" s="137"/>
      <c r="AH124" s="137"/>
      <c r="AI124" s="137"/>
      <c r="AJ124" s="137"/>
      <c r="AK124" s="137"/>
      <c r="AL124" s="137"/>
      <c r="AM124" s="137"/>
      <c r="AN124" s="137"/>
      <c r="AO124" s="137"/>
      <c r="AP124" s="137"/>
      <c r="AQ124" s="137"/>
      <c r="AR124" s="137"/>
      <c r="AS124" s="137"/>
      <c r="AT124" s="137"/>
      <c r="AU124" s="137"/>
      <c r="AV124" s="137"/>
      <c r="AW124" s="199" t="s">
        <v>195</v>
      </c>
      <c r="AX124" s="137"/>
      <c r="AY124" s="137"/>
    </row>
    <row r="125" spans="1:51" s="148" customFormat="1" ht="15.75" x14ac:dyDescent="0.25">
      <c r="A125" s="201"/>
      <c r="B125" s="201"/>
      <c r="C125" s="201"/>
      <c r="D125" s="201"/>
      <c r="E125" s="201"/>
      <c r="F125" s="201"/>
      <c r="G125" s="201"/>
      <c r="H125" s="201"/>
      <c r="I125" s="201"/>
      <c r="J125" s="137"/>
      <c r="K125" s="190"/>
      <c r="L125" s="137"/>
      <c r="M125" s="137"/>
      <c r="N125" s="137"/>
      <c r="O125" s="137"/>
      <c r="P125" s="137"/>
      <c r="Q125" s="137"/>
      <c r="R125" s="137"/>
      <c r="S125" s="137"/>
      <c r="T125" s="137"/>
      <c r="U125" s="137"/>
      <c r="V125" s="137"/>
      <c r="W125" s="137"/>
      <c r="X125" s="137"/>
      <c r="Y125" s="137"/>
      <c r="Z125" s="137"/>
      <c r="AA125" s="137"/>
      <c r="AB125" s="137"/>
      <c r="AC125" s="137"/>
      <c r="AD125" s="137"/>
      <c r="AE125" s="137"/>
      <c r="AF125" s="137"/>
      <c r="AG125" s="137"/>
      <c r="AH125" s="137"/>
      <c r="AI125" s="137"/>
      <c r="AJ125" s="137"/>
      <c r="AK125" s="137"/>
      <c r="AL125" s="137"/>
      <c r="AM125" s="137"/>
      <c r="AN125" s="137"/>
      <c r="AO125" s="137"/>
      <c r="AP125" s="137"/>
      <c r="AQ125" s="137"/>
      <c r="AR125" s="137"/>
      <c r="AS125" s="137"/>
      <c r="AT125" s="137"/>
      <c r="AU125" s="137"/>
      <c r="AV125" s="137"/>
      <c r="AW125" s="199" t="s">
        <v>196</v>
      </c>
      <c r="AX125" s="137"/>
      <c r="AY125" s="137"/>
    </row>
    <row r="126" spans="1:51" s="148" customFormat="1" ht="15.75" x14ac:dyDescent="0.25">
      <c r="A126" s="201"/>
      <c r="B126" s="201"/>
      <c r="C126" s="201"/>
      <c r="D126" s="201"/>
      <c r="E126" s="201"/>
      <c r="F126" s="201"/>
      <c r="G126" s="201"/>
      <c r="H126" s="201"/>
      <c r="I126" s="201"/>
      <c r="J126" s="137"/>
      <c r="K126" s="190"/>
      <c r="L126" s="137"/>
      <c r="M126" s="137"/>
      <c r="N126" s="137"/>
      <c r="O126" s="137"/>
      <c r="P126" s="137"/>
      <c r="Q126" s="137"/>
      <c r="R126" s="137"/>
      <c r="S126" s="137"/>
      <c r="T126" s="137"/>
      <c r="U126" s="137"/>
      <c r="V126" s="137"/>
      <c r="W126" s="137"/>
      <c r="X126" s="137"/>
      <c r="Y126" s="137"/>
      <c r="Z126" s="137"/>
      <c r="AA126" s="137"/>
      <c r="AB126" s="137"/>
      <c r="AC126" s="137"/>
      <c r="AD126" s="137"/>
      <c r="AE126" s="137"/>
      <c r="AF126" s="137"/>
      <c r="AG126" s="137"/>
      <c r="AH126" s="137"/>
      <c r="AI126" s="137"/>
      <c r="AJ126" s="137"/>
      <c r="AK126" s="137"/>
      <c r="AL126" s="137"/>
      <c r="AM126" s="137"/>
      <c r="AN126" s="137"/>
      <c r="AO126" s="137"/>
      <c r="AP126" s="137"/>
      <c r="AQ126" s="137"/>
      <c r="AR126" s="137"/>
      <c r="AS126" s="137"/>
      <c r="AT126" s="137"/>
      <c r="AU126" s="137"/>
      <c r="AV126" s="137"/>
      <c r="AW126" s="199" t="s">
        <v>197</v>
      </c>
      <c r="AX126" s="137"/>
      <c r="AY126" s="137"/>
    </row>
    <row r="127" spans="1:51" s="148" customFormat="1" ht="15.75" x14ac:dyDescent="0.25">
      <c r="A127" s="201"/>
      <c r="B127" s="201"/>
      <c r="C127" s="201"/>
      <c r="D127" s="201"/>
      <c r="E127" s="201"/>
      <c r="F127" s="201"/>
      <c r="G127" s="201"/>
      <c r="H127" s="201"/>
      <c r="I127" s="201"/>
      <c r="J127" s="137"/>
      <c r="K127" s="190"/>
      <c r="L127" s="137"/>
      <c r="M127" s="137"/>
      <c r="N127" s="137"/>
      <c r="O127" s="137"/>
      <c r="P127" s="137"/>
      <c r="Q127" s="137"/>
      <c r="R127" s="137"/>
      <c r="S127" s="137"/>
      <c r="T127" s="137"/>
      <c r="U127" s="137"/>
      <c r="V127" s="137"/>
      <c r="W127" s="137"/>
      <c r="X127" s="137"/>
      <c r="Y127" s="137"/>
      <c r="Z127" s="137"/>
      <c r="AA127" s="137"/>
      <c r="AB127" s="137"/>
      <c r="AC127" s="137"/>
      <c r="AD127" s="137"/>
      <c r="AE127" s="137"/>
      <c r="AF127" s="137"/>
      <c r="AG127" s="137"/>
      <c r="AH127" s="137"/>
      <c r="AI127" s="137"/>
      <c r="AJ127" s="137"/>
      <c r="AK127" s="137"/>
      <c r="AL127" s="137"/>
      <c r="AM127" s="137"/>
      <c r="AN127" s="137"/>
      <c r="AO127" s="137"/>
      <c r="AP127" s="137"/>
      <c r="AQ127" s="137"/>
      <c r="AR127" s="137"/>
      <c r="AS127" s="137"/>
      <c r="AT127" s="137"/>
      <c r="AU127" s="137"/>
      <c r="AV127" s="137"/>
      <c r="AW127" s="199" t="s">
        <v>198</v>
      </c>
      <c r="AX127" s="137"/>
      <c r="AY127" s="137"/>
    </row>
    <row r="128" spans="1:51" s="148" customFormat="1" ht="15.75" x14ac:dyDescent="0.25">
      <c r="A128" s="201"/>
      <c r="B128" s="201"/>
      <c r="C128" s="201"/>
      <c r="D128" s="201"/>
      <c r="E128" s="201"/>
      <c r="F128" s="201"/>
      <c r="G128" s="201"/>
      <c r="H128" s="201"/>
      <c r="I128" s="201"/>
      <c r="J128" s="137"/>
      <c r="K128" s="190"/>
      <c r="L128" s="137"/>
      <c r="M128" s="137"/>
      <c r="N128" s="137"/>
      <c r="O128" s="137"/>
      <c r="P128" s="137"/>
      <c r="Q128" s="137"/>
      <c r="R128" s="137"/>
      <c r="S128" s="137"/>
      <c r="T128" s="137"/>
      <c r="U128" s="137"/>
      <c r="V128" s="137"/>
      <c r="W128" s="137"/>
      <c r="X128" s="137"/>
      <c r="Y128" s="137"/>
      <c r="Z128" s="137"/>
      <c r="AA128" s="137"/>
      <c r="AB128" s="137"/>
      <c r="AC128" s="137"/>
      <c r="AD128" s="137"/>
      <c r="AE128" s="137"/>
      <c r="AF128" s="137"/>
      <c r="AG128" s="137"/>
      <c r="AH128" s="137"/>
      <c r="AI128" s="137"/>
      <c r="AJ128" s="137"/>
      <c r="AK128" s="137"/>
      <c r="AL128" s="137"/>
      <c r="AM128" s="137"/>
      <c r="AN128" s="137"/>
      <c r="AO128" s="137"/>
      <c r="AP128" s="137"/>
      <c r="AQ128" s="137"/>
      <c r="AR128" s="137"/>
      <c r="AS128" s="137"/>
      <c r="AT128" s="137"/>
      <c r="AU128" s="137"/>
      <c r="AV128" s="137"/>
      <c r="AW128" s="199" t="s">
        <v>199</v>
      </c>
      <c r="AX128" s="137"/>
      <c r="AY128" s="137"/>
    </row>
    <row r="129" spans="1:51" s="148" customFormat="1" ht="15.75" x14ac:dyDescent="0.25">
      <c r="A129" s="201"/>
      <c r="B129" s="201"/>
      <c r="C129" s="201"/>
      <c r="D129" s="201"/>
      <c r="E129" s="201"/>
      <c r="F129" s="201"/>
      <c r="G129" s="201"/>
      <c r="H129" s="201"/>
      <c r="I129" s="201"/>
      <c r="J129" s="137"/>
      <c r="K129" s="190"/>
      <c r="L129" s="137"/>
      <c r="M129" s="137"/>
      <c r="N129" s="137"/>
      <c r="O129" s="137"/>
      <c r="P129" s="137"/>
      <c r="Q129" s="137"/>
      <c r="R129" s="137"/>
      <c r="S129" s="137"/>
      <c r="T129" s="137"/>
      <c r="U129" s="137"/>
      <c r="V129" s="137"/>
      <c r="W129" s="137"/>
      <c r="X129" s="137"/>
      <c r="Y129" s="137"/>
      <c r="Z129" s="137"/>
      <c r="AA129" s="137"/>
      <c r="AB129" s="137"/>
      <c r="AC129" s="137"/>
      <c r="AD129" s="137"/>
      <c r="AE129" s="137"/>
      <c r="AF129" s="137"/>
      <c r="AG129" s="137"/>
      <c r="AH129" s="137"/>
      <c r="AI129" s="137"/>
      <c r="AJ129" s="137"/>
      <c r="AK129" s="137"/>
      <c r="AL129" s="137"/>
      <c r="AM129" s="137"/>
      <c r="AN129" s="137"/>
      <c r="AO129" s="137"/>
      <c r="AP129" s="137"/>
      <c r="AQ129" s="137"/>
      <c r="AR129" s="137"/>
      <c r="AS129" s="137"/>
      <c r="AT129" s="137"/>
      <c r="AU129" s="137"/>
      <c r="AV129" s="137"/>
      <c r="AW129" s="199" t="s">
        <v>200</v>
      </c>
      <c r="AX129" s="137"/>
      <c r="AY129" s="137"/>
    </row>
    <row r="130" spans="1:51" s="148" customFormat="1" ht="15.75" x14ac:dyDescent="0.25">
      <c r="A130" s="201"/>
      <c r="B130" s="201"/>
      <c r="C130" s="201"/>
      <c r="D130" s="201"/>
      <c r="E130" s="201"/>
      <c r="F130" s="201"/>
      <c r="G130" s="201"/>
      <c r="H130" s="201"/>
      <c r="I130" s="201"/>
      <c r="J130" s="137"/>
      <c r="K130" s="190"/>
      <c r="L130" s="137"/>
      <c r="M130" s="137"/>
      <c r="N130" s="137"/>
      <c r="O130" s="137"/>
      <c r="P130" s="137"/>
      <c r="Q130" s="137"/>
      <c r="R130" s="137"/>
      <c r="S130" s="137"/>
      <c r="T130" s="137"/>
      <c r="U130" s="137"/>
      <c r="V130" s="137"/>
      <c r="W130" s="137"/>
      <c r="X130" s="137"/>
      <c r="Y130" s="137"/>
      <c r="Z130" s="137"/>
      <c r="AA130" s="137"/>
      <c r="AB130" s="137"/>
      <c r="AC130" s="137"/>
      <c r="AD130" s="137"/>
      <c r="AE130" s="137"/>
      <c r="AF130" s="137"/>
      <c r="AG130" s="137"/>
      <c r="AH130" s="137"/>
      <c r="AI130" s="137"/>
      <c r="AJ130" s="137"/>
      <c r="AK130" s="137"/>
      <c r="AL130" s="137"/>
      <c r="AM130" s="137"/>
      <c r="AN130" s="137"/>
      <c r="AO130" s="137"/>
      <c r="AP130" s="137"/>
      <c r="AQ130" s="137"/>
      <c r="AR130" s="137"/>
      <c r="AS130" s="137"/>
      <c r="AT130" s="137"/>
      <c r="AU130" s="137"/>
      <c r="AV130" s="137"/>
      <c r="AW130" s="199" t="s">
        <v>201</v>
      </c>
      <c r="AX130" s="137"/>
      <c r="AY130" s="137"/>
    </row>
    <row r="131" spans="1:51" s="148" customFormat="1" ht="15.75" x14ac:dyDescent="0.25">
      <c r="A131" s="201"/>
      <c r="B131" s="201"/>
      <c r="C131" s="201"/>
      <c r="D131" s="201"/>
      <c r="E131" s="201"/>
      <c r="F131" s="201"/>
      <c r="G131" s="201"/>
      <c r="H131" s="201"/>
      <c r="I131" s="201"/>
      <c r="J131" s="137"/>
      <c r="K131" s="190"/>
      <c r="L131" s="137"/>
      <c r="M131" s="137"/>
      <c r="N131" s="137"/>
      <c r="O131" s="137"/>
      <c r="P131" s="137"/>
      <c r="Q131" s="137"/>
      <c r="R131" s="137"/>
      <c r="S131" s="137"/>
      <c r="T131" s="137"/>
      <c r="U131" s="137"/>
      <c r="V131" s="137"/>
      <c r="W131" s="137"/>
      <c r="X131" s="137"/>
      <c r="Y131" s="137"/>
      <c r="Z131" s="137"/>
      <c r="AA131" s="137"/>
      <c r="AB131" s="137"/>
      <c r="AC131" s="137"/>
      <c r="AD131" s="137"/>
      <c r="AE131" s="137"/>
      <c r="AF131" s="137"/>
      <c r="AG131" s="137"/>
      <c r="AH131" s="137"/>
      <c r="AI131" s="137"/>
      <c r="AJ131" s="137"/>
      <c r="AK131" s="137"/>
      <c r="AL131" s="137"/>
      <c r="AM131" s="137"/>
      <c r="AN131" s="137"/>
      <c r="AO131" s="137"/>
      <c r="AP131" s="137"/>
      <c r="AQ131" s="137"/>
      <c r="AR131" s="137"/>
      <c r="AS131" s="137"/>
      <c r="AT131" s="137"/>
      <c r="AU131" s="137"/>
      <c r="AV131" s="137"/>
      <c r="AW131" s="199" t="s">
        <v>202</v>
      </c>
      <c r="AX131" s="137"/>
      <c r="AY131" s="137"/>
    </row>
    <row r="132" spans="1:51" s="148" customFormat="1" ht="15.75" x14ac:dyDescent="0.25">
      <c r="A132" s="201"/>
      <c r="B132" s="201"/>
      <c r="C132" s="201"/>
      <c r="D132" s="201"/>
      <c r="E132" s="201"/>
      <c r="F132" s="201"/>
      <c r="G132" s="201"/>
      <c r="H132" s="201"/>
      <c r="I132" s="201"/>
      <c r="J132" s="137"/>
      <c r="K132" s="190"/>
      <c r="L132" s="137"/>
      <c r="M132" s="137"/>
      <c r="N132" s="137"/>
      <c r="O132" s="137"/>
      <c r="P132" s="137"/>
      <c r="Q132" s="137"/>
      <c r="R132" s="137"/>
      <c r="S132" s="137"/>
      <c r="T132" s="137"/>
      <c r="U132" s="137"/>
      <c r="V132" s="137"/>
      <c r="W132" s="137"/>
      <c r="X132" s="137"/>
      <c r="Y132" s="137"/>
      <c r="Z132" s="137"/>
      <c r="AA132" s="137"/>
      <c r="AB132" s="137"/>
      <c r="AC132" s="137"/>
      <c r="AD132" s="137"/>
      <c r="AE132" s="137"/>
      <c r="AF132" s="137"/>
      <c r="AG132" s="137"/>
      <c r="AH132" s="137"/>
      <c r="AI132" s="137"/>
      <c r="AJ132" s="137"/>
      <c r="AK132" s="137"/>
      <c r="AL132" s="137"/>
      <c r="AM132" s="137"/>
      <c r="AN132" s="137"/>
      <c r="AO132" s="137"/>
      <c r="AP132" s="137"/>
      <c r="AQ132" s="137"/>
      <c r="AR132" s="137"/>
      <c r="AS132" s="137"/>
      <c r="AT132" s="137"/>
      <c r="AU132" s="137"/>
      <c r="AV132" s="137"/>
      <c r="AW132" s="199" t="s">
        <v>203</v>
      </c>
      <c r="AX132" s="137"/>
      <c r="AY132" s="137"/>
    </row>
    <row r="133" spans="1:51" s="148" customFormat="1" ht="15.75" x14ac:dyDescent="0.25">
      <c r="A133" s="201"/>
      <c r="B133" s="201"/>
      <c r="C133" s="201"/>
      <c r="D133" s="201"/>
      <c r="E133" s="201"/>
      <c r="F133" s="201"/>
      <c r="G133" s="201"/>
      <c r="H133" s="201"/>
      <c r="I133" s="201"/>
      <c r="J133" s="137"/>
      <c r="K133" s="190"/>
      <c r="L133" s="137"/>
      <c r="M133" s="137"/>
      <c r="N133" s="137"/>
      <c r="O133" s="137"/>
      <c r="P133" s="137"/>
      <c r="Q133" s="137"/>
      <c r="R133" s="137"/>
      <c r="S133" s="137"/>
      <c r="T133" s="137"/>
      <c r="U133" s="137"/>
      <c r="V133" s="137"/>
      <c r="W133" s="137"/>
      <c r="X133" s="137"/>
      <c r="Y133" s="137"/>
      <c r="Z133" s="137"/>
      <c r="AA133" s="137"/>
      <c r="AB133" s="137"/>
      <c r="AC133" s="137"/>
      <c r="AD133" s="137"/>
      <c r="AE133" s="137"/>
      <c r="AF133" s="137"/>
      <c r="AG133" s="137"/>
      <c r="AH133" s="137"/>
      <c r="AI133" s="137"/>
      <c r="AJ133" s="137"/>
      <c r="AK133" s="137"/>
      <c r="AL133" s="137"/>
      <c r="AM133" s="137"/>
      <c r="AN133" s="137"/>
      <c r="AO133" s="137"/>
      <c r="AP133" s="137"/>
      <c r="AQ133" s="137"/>
      <c r="AR133" s="137"/>
      <c r="AS133" s="137"/>
      <c r="AT133" s="137"/>
      <c r="AU133" s="137"/>
      <c r="AV133" s="137"/>
      <c r="AW133" s="199" t="s">
        <v>204</v>
      </c>
      <c r="AX133" s="137"/>
      <c r="AY133" s="137"/>
    </row>
    <row r="134" spans="1:51" s="148" customFormat="1" ht="15.75" x14ac:dyDescent="0.25">
      <c r="A134" s="201"/>
      <c r="B134" s="201"/>
      <c r="C134" s="201"/>
      <c r="D134" s="201"/>
      <c r="E134" s="201"/>
      <c r="F134" s="201"/>
      <c r="G134" s="201"/>
      <c r="H134" s="201"/>
      <c r="I134" s="201"/>
      <c r="J134" s="137"/>
      <c r="K134" s="190"/>
      <c r="L134" s="137"/>
      <c r="M134" s="137"/>
      <c r="N134" s="137"/>
      <c r="O134" s="137"/>
      <c r="P134" s="137"/>
      <c r="Q134" s="137"/>
      <c r="R134" s="137"/>
      <c r="S134" s="137"/>
      <c r="T134" s="137"/>
      <c r="U134" s="137"/>
      <c r="V134" s="137"/>
      <c r="W134" s="137"/>
      <c r="X134" s="137"/>
      <c r="Y134" s="137"/>
      <c r="Z134" s="137"/>
      <c r="AA134" s="137"/>
      <c r="AB134" s="137"/>
      <c r="AC134" s="137"/>
      <c r="AD134" s="137"/>
      <c r="AE134" s="137"/>
      <c r="AF134" s="137"/>
      <c r="AG134" s="137"/>
      <c r="AH134" s="137"/>
      <c r="AI134" s="137"/>
      <c r="AJ134" s="137"/>
      <c r="AK134" s="137"/>
      <c r="AL134" s="137"/>
      <c r="AM134" s="137"/>
      <c r="AN134" s="137"/>
      <c r="AO134" s="137"/>
      <c r="AP134" s="137"/>
      <c r="AQ134" s="137"/>
      <c r="AR134" s="137"/>
      <c r="AS134" s="137"/>
      <c r="AT134" s="137"/>
      <c r="AU134" s="137"/>
      <c r="AV134" s="137"/>
      <c r="AW134" s="199" t="s">
        <v>205</v>
      </c>
      <c r="AX134" s="137"/>
      <c r="AY134" s="137"/>
    </row>
    <row r="135" spans="1:51" s="148" customFormat="1" ht="15.75" x14ac:dyDescent="0.25">
      <c r="A135" s="201"/>
      <c r="B135" s="201"/>
      <c r="C135" s="201"/>
      <c r="D135" s="201"/>
      <c r="E135" s="201"/>
      <c r="F135" s="201"/>
      <c r="G135" s="201"/>
      <c r="H135" s="201"/>
      <c r="I135" s="201"/>
      <c r="J135" s="137"/>
      <c r="K135" s="190"/>
      <c r="L135" s="137"/>
      <c r="M135" s="137"/>
      <c r="N135" s="137"/>
      <c r="O135" s="137"/>
      <c r="P135" s="137"/>
      <c r="Q135" s="137"/>
      <c r="R135" s="137"/>
      <c r="S135" s="137"/>
      <c r="T135" s="137"/>
      <c r="U135" s="137"/>
      <c r="V135" s="137"/>
      <c r="W135" s="137"/>
      <c r="X135" s="137"/>
      <c r="Y135" s="137"/>
      <c r="Z135" s="137"/>
      <c r="AA135" s="137"/>
      <c r="AB135" s="137"/>
      <c r="AC135" s="137"/>
      <c r="AD135" s="137"/>
      <c r="AE135" s="137"/>
      <c r="AF135" s="137"/>
      <c r="AG135" s="137"/>
      <c r="AH135" s="137"/>
      <c r="AI135" s="137"/>
      <c r="AJ135" s="137"/>
      <c r="AK135" s="137"/>
      <c r="AL135" s="137"/>
      <c r="AM135" s="137"/>
      <c r="AN135" s="137"/>
      <c r="AO135" s="137"/>
      <c r="AP135" s="137"/>
      <c r="AQ135" s="137"/>
      <c r="AR135" s="137"/>
      <c r="AS135" s="137"/>
      <c r="AT135" s="137"/>
      <c r="AU135" s="137"/>
      <c r="AV135" s="137"/>
      <c r="AW135" s="199" t="s">
        <v>206</v>
      </c>
      <c r="AX135" s="137"/>
      <c r="AY135" s="137"/>
    </row>
    <row r="136" spans="1:51" s="148" customFormat="1" ht="15.75" x14ac:dyDescent="0.25">
      <c r="A136" s="201"/>
      <c r="B136" s="201"/>
      <c r="C136" s="201"/>
      <c r="D136" s="201"/>
      <c r="E136" s="201"/>
      <c r="F136" s="201"/>
      <c r="G136" s="201"/>
      <c r="H136" s="201"/>
      <c r="I136" s="201"/>
      <c r="J136" s="137"/>
      <c r="K136" s="190"/>
      <c r="L136" s="137"/>
      <c r="M136" s="137"/>
      <c r="N136" s="137"/>
      <c r="O136" s="137"/>
      <c r="P136" s="137"/>
      <c r="Q136" s="137"/>
      <c r="R136" s="137"/>
      <c r="S136" s="137"/>
      <c r="T136" s="137"/>
      <c r="U136" s="137"/>
      <c r="V136" s="137"/>
      <c r="W136" s="137"/>
      <c r="X136" s="137"/>
      <c r="Y136" s="137"/>
      <c r="Z136" s="137"/>
      <c r="AA136" s="137"/>
      <c r="AB136" s="137"/>
      <c r="AC136" s="137"/>
      <c r="AD136" s="137"/>
      <c r="AE136" s="137"/>
      <c r="AF136" s="137"/>
      <c r="AG136" s="137"/>
      <c r="AH136" s="137"/>
      <c r="AI136" s="137"/>
      <c r="AJ136" s="137"/>
      <c r="AK136" s="137"/>
      <c r="AL136" s="137"/>
      <c r="AM136" s="137"/>
      <c r="AN136" s="137"/>
      <c r="AO136" s="137"/>
      <c r="AP136" s="137"/>
      <c r="AQ136" s="137"/>
      <c r="AR136" s="137"/>
      <c r="AS136" s="137"/>
      <c r="AT136" s="137"/>
      <c r="AU136" s="137"/>
      <c r="AV136" s="137"/>
      <c r="AW136" s="199" t="s">
        <v>207</v>
      </c>
      <c r="AX136" s="137"/>
      <c r="AY136" s="137"/>
    </row>
    <row r="137" spans="1:51" s="148" customFormat="1" ht="15.75" x14ac:dyDescent="0.25">
      <c r="A137" s="201"/>
      <c r="B137" s="201"/>
      <c r="C137" s="201"/>
      <c r="D137" s="201"/>
      <c r="E137" s="201"/>
      <c r="F137" s="201"/>
      <c r="G137" s="201"/>
      <c r="H137" s="201"/>
      <c r="I137" s="201"/>
      <c r="J137" s="137"/>
      <c r="K137" s="190"/>
      <c r="L137" s="137"/>
      <c r="M137" s="137"/>
      <c r="N137" s="137"/>
      <c r="O137" s="137"/>
      <c r="P137" s="137"/>
      <c r="Q137" s="137"/>
      <c r="R137" s="137"/>
      <c r="S137" s="137"/>
      <c r="T137" s="137"/>
      <c r="U137" s="137"/>
      <c r="V137" s="137"/>
      <c r="W137" s="137"/>
      <c r="X137" s="137"/>
      <c r="Y137" s="137"/>
      <c r="Z137" s="137"/>
      <c r="AA137" s="137"/>
      <c r="AB137" s="137"/>
      <c r="AC137" s="137"/>
      <c r="AD137" s="137"/>
      <c r="AE137" s="137"/>
      <c r="AF137" s="137"/>
      <c r="AG137" s="137"/>
      <c r="AH137" s="137"/>
      <c r="AI137" s="137"/>
      <c r="AJ137" s="137"/>
      <c r="AK137" s="137"/>
      <c r="AL137" s="137"/>
      <c r="AM137" s="137"/>
      <c r="AN137" s="137"/>
      <c r="AO137" s="137"/>
      <c r="AP137" s="137"/>
      <c r="AQ137" s="137"/>
      <c r="AR137" s="137"/>
      <c r="AS137" s="137"/>
      <c r="AT137" s="137"/>
      <c r="AU137" s="137"/>
      <c r="AV137" s="137"/>
      <c r="AW137" s="199" t="s">
        <v>208</v>
      </c>
      <c r="AX137" s="137"/>
      <c r="AY137" s="137"/>
    </row>
    <row r="138" spans="1:51" s="148" customFormat="1" ht="15.75" x14ac:dyDescent="0.25">
      <c r="A138" s="201"/>
      <c r="B138" s="201"/>
      <c r="C138" s="201"/>
      <c r="D138" s="201"/>
      <c r="E138" s="201"/>
      <c r="F138" s="201"/>
      <c r="G138" s="201"/>
      <c r="H138" s="201"/>
      <c r="I138" s="201"/>
      <c r="J138" s="137"/>
      <c r="K138" s="190"/>
      <c r="L138" s="137"/>
      <c r="M138" s="137"/>
      <c r="N138" s="137"/>
      <c r="O138" s="137"/>
      <c r="P138" s="137"/>
      <c r="Q138" s="137"/>
      <c r="R138" s="137"/>
      <c r="S138" s="137"/>
      <c r="T138" s="137"/>
      <c r="U138" s="137"/>
      <c r="V138" s="137"/>
      <c r="W138" s="137"/>
      <c r="X138" s="137"/>
      <c r="Y138" s="137"/>
      <c r="Z138" s="137"/>
      <c r="AA138" s="137"/>
      <c r="AB138" s="137"/>
      <c r="AC138" s="137"/>
      <c r="AD138" s="137"/>
      <c r="AE138" s="137"/>
      <c r="AF138" s="137"/>
      <c r="AG138" s="137"/>
      <c r="AH138" s="137"/>
      <c r="AI138" s="137"/>
      <c r="AJ138" s="137"/>
      <c r="AK138" s="137"/>
      <c r="AL138" s="137"/>
      <c r="AM138" s="137"/>
      <c r="AN138" s="137"/>
      <c r="AO138" s="137"/>
      <c r="AP138" s="137"/>
      <c r="AQ138" s="137"/>
      <c r="AR138" s="137"/>
      <c r="AS138" s="137"/>
      <c r="AT138" s="137"/>
      <c r="AU138" s="137"/>
      <c r="AV138" s="137"/>
      <c r="AW138" s="199" t="s">
        <v>209</v>
      </c>
      <c r="AX138" s="137"/>
      <c r="AY138" s="137"/>
    </row>
    <row r="139" spans="1:51" s="148" customFormat="1" ht="15.75" x14ac:dyDescent="0.25">
      <c r="A139" s="201"/>
      <c r="B139" s="201"/>
      <c r="C139" s="201"/>
      <c r="D139" s="201"/>
      <c r="E139" s="201"/>
      <c r="F139" s="201"/>
      <c r="G139" s="201"/>
      <c r="H139" s="201"/>
      <c r="I139" s="201"/>
      <c r="J139" s="137"/>
      <c r="K139" s="190"/>
      <c r="L139" s="137"/>
      <c r="M139" s="137"/>
      <c r="N139" s="137"/>
      <c r="O139" s="137"/>
      <c r="P139" s="137"/>
      <c r="Q139" s="137"/>
      <c r="R139" s="137"/>
      <c r="S139" s="137"/>
      <c r="T139" s="137"/>
      <c r="U139" s="137"/>
      <c r="V139" s="137"/>
      <c r="W139" s="137"/>
      <c r="X139" s="137"/>
      <c r="Y139" s="137"/>
      <c r="Z139" s="137"/>
      <c r="AA139" s="137"/>
      <c r="AB139" s="137"/>
      <c r="AC139" s="137"/>
      <c r="AD139" s="137"/>
      <c r="AE139" s="137"/>
      <c r="AF139" s="137"/>
      <c r="AG139" s="137"/>
      <c r="AH139" s="137"/>
      <c r="AI139" s="137"/>
      <c r="AJ139" s="137"/>
      <c r="AK139" s="137"/>
      <c r="AL139" s="137"/>
      <c r="AM139" s="137"/>
      <c r="AN139" s="137"/>
      <c r="AO139" s="137"/>
      <c r="AP139" s="137"/>
      <c r="AQ139" s="137"/>
      <c r="AR139" s="137"/>
      <c r="AS139" s="137"/>
      <c r="AT139" s="137"/>
      <c r="AU139" s="137"/>
      <c r="AV139" s="137"/>
      <c r="AW139" s="199" t="s">
        <v>210</v>
      </c>
      <c r="AX139" s="137"/>
      <c r="AY139" s="137"/>
    </row>
    <row r="140" spans="1:51" s="148" customFormat="1" ht="15.75" x14ac:dyDescent="0.25">
      <c r="A140" s="201"/>
      <c r="B140" s="201"/>
      <c r="C140" s="201"/>
      <c r="D140" s="201"/>
      <c r="E140" s="201"/>
      <c r="F140" s="201"/>
      <c r="G140" s="201"/>
      <c r="H140" s="201"/>
      <c r="I140" s="201"/>
      <c r="J140" s="137"/>
      <c r="K140" s="190"/>
      <c r="L140" s="137"/>
      <c r="M140" s="137"/>
      <c r="N140" s="137"/>
      <c r="O140" s="137"/>
      <c r="P140" s="137"/>
      <c r="Q140" s="137"/>
      <c r="R140" s="137"/>
      <c r="S140" s="137"/>
      <c r="T140" s="137"/>
      <c r="U140" s="137"/>
      <c r="V140" s="137"/>
      <c r="W140" s="137"/>
      <c r="X140" s="137"/>
      <c r="Y140" s="137"/>
      <c r="Z140" s="137"/>
      <c r="AA140" s="137"/>
      <c r="AB140" s="137"/>
      <c r="AC140" s="137"/>
      <c r="AD140" s="137"/>
      <c r="AE140" s="137"/>
      <c r="AF140" s="137"/>
      <c r="AG140" s="137"/>
      <c r="AH140" s="137"/>
      <c r="AI140" s="137"/>
      <c r="AJ140" s="137"/>
      <c r="AK140" s="137"/>
      <c r="AL140" s="137"/>
      <c r="AM140" s="137"/>
      <c r="AN140" s="137"/>
      <c r="AO140" s="137"/>
      <c r="AP140" s="137"/>
      <c r="AQ140" s="137"/>
      <c r="AR140" s="137"/>
      <c r="AS140" s="137"/>
      <c r="AT140" s="137"/>
      <c r="AU140" s="137"/>
      <c r="AV140" s="137"/>
      <c r="AW140" s="199" t="s">
        <v>211</v>
      </c>
      <c r="AX140" s="137"/>
      <c r="AY140" s="137"/>
    </row>
    <row r="141" spans="1:51" s="148" customFormat="1" ht="15.75" x14ac:dyDescent="0.25">
      <c r="A141" s="201"/>
      <c r="B141" s="201"/>
      <c r="C141" s="201"/>
      <c r="D141" s="201"/>
      <c r="E141" s="201"/>
      <c r="F141" s="201"/>
      <c r="G141" s="201"/>
      <c r="H141" s="201"/>
      <c r="I141" s="201"/>
      <c r="J141" s="137"/>
      <c r="K141" s="190"/>
      <c r="L141" s="137"/>
      <c r="M141" s="137"/>
      <c r="N141" s="137"/>
      <c r="O141" s="137"/>
      <c r="P141" s="137"/>
      <c r="Q141" s="137"/>
      <c r="R141" s="137"/>
      <c r="S141" s="137"/>
      <c r="T141" s="137"/>
      <c r="U141" s="137"/>
      <c r="V141" s="137"/>
      <c r="W141" s="137"/>
      <c r="X141" s="137"/>
      <c r="Y141" s="137"/>
      <c r="Z141" s="137"/>
      <c r="AA141" s="137"/>
      <c r="AB141" s="137"/>
      <c r="AC141" s="137"/>
      <c r="AD141" s="137"/>
      <c r="AE141" s="137"/>
      <c r="AF141" s="137"/>
      <c r="AG141" s="137"/>
      <c r="AH141" s="137"/>
      <c r="AI141" s="137"/>
      <c r="AJ141" s="137"/>
      <c r="AK141" s="137"/>
      <c r="AL141" s="137"/>
      <c r="AM141" s="137"/>
      <c r="AN141" s="137"/>
      <c r="AO141" s="137"/>
      <c r="AP141" s="137"/>
      <c r="AQ141" s="137"/>
      <c r="AR141" s="137"/>
      <c r="AS141" s="137"/>
      <c r="AT141" s="137"/>
      <c r="AU141" s="137"/>
      <c r="AV141" s="137"/>
      <c r="AW141" s="199" t="s">
        <v>212</v>
      </c>
      <c r="AX141" s="137"/>
      <c r="AY141" s="137"/>
    </row>
    <row r="142" spans="1:51" s="148" customFormat="1" ht="15.75" x14ac:dyDescent="0.25">
      <c r="A142" s="201"/>
      <c r="B142" s="201"/>
      <c r="C142" s="201"/>
      <c r="D142" s="201"/>
      <c r="E142" s="201"/>
      <c r="F142" s="201"/>
      <c r="G142" s="201"/>
      <c r="H142" s="201"/>
      <c r="I142" s="201"/>
      <c r="J142" s="137"/>
      <c r="K142" s="190"/>
      <c r="L142" s="137"/>
      <c r="M142" s="137"/>
      <c r="N142" s="137"/>
      <c r="O142" s="137"/>
      <c r="P142" s="137"/>
      <c r="Q142" s="137"/>
      <c r="R142" s="137"/>
      <c r="S142" s="137"/>
      <c r="T142" s="137"/>
      <c r="U142" s="137"/>
      <c r="V142" s="137"/>
      <c r="W142" s="137"/>
      <c r="X142" s="137"/>
      <c r="Y142" s="137"/>
      <c r="Z142" s="137"/>
      <c r="AA142" s="137"/>
      <c r="AB142" s="137"/>
      <c r="AC142" s="137"/>
      <c r="AD142" s="137"/>
      <c r="AE142" s="137"/>
      <c r="AF142" s="137"/>
      <c r="AG142" s="137"/>
      <c r="AH142" s="137"/>
      <c r="AI142" s="137"/>
      <c r="AJ142" s="137"/>
      <c r="AK142" s="137"/>
      <c r="AL142" s="137"/>
      <c r="AM142" s="137"/>
      <c r="AN142" s="137"/>
      <c r="AO142" s="137"/>
      <c r="AP142" s="137"/>
      <c r="AQ142" s="137"/>
      <c r="AR142" s="137"/>
      <c r="AS142" s="137"/>
      <c r="AT142" s="137"/>
      <c r="AU142" s="137"/>
      <c r="AV142" s="137"/>
      <c r="AW142" s="199" t="s">
        <v>213</v>
      </c>
      <c r="AX142" s="137"/>
      <c r="AY142" s="137"/>
    </row>
    <row r="143" spans="1:51" s="148" customFormat="1" ht="15.75" x14ac:dyDescent="0.25">
      <c r="A143" s="201"/>
      <c r="B143" s="201"/>
      <c r="C143" s="201"/>
      <c r="D143" s="201"/>
      <c r="E143" s="201"/>
      <c r="F143" s="201"/>
      <c r="G143" s="201"/>
      <c r="H143" s="201"/>
      <c r="I143" s="201"/>
      <c r="J143" s="137"/>
      <c r="K143" s="190"/>
      <c r="L143" s="137"/>
      <c r="M143" s="137"/>
      <c r="N143" s="137"/>
      <c r="O143" s="137"/>
      <c r="P143" s="137"/>
      <c r="Q143" s="137"/>
      <c r="R143" s="137"/>
      <c r="S143" s="137"/>
      <c r="T143" s="137"/>
      <c r="U143" s="137"/>
      <c r="V143" s="137"/>
      <c r="W143" s="137"/>
      <c r="X143" s="137"/>
      <c r="Y143" s="137"/>
      <c r="Z143" s="137"/>
      <c r="AA143" s="137"/>
      <c r="AB143" s="137"/>
      <c r="AC143" s="137"/>
      <c r="AD143" s="137"/>
      <c r="AE143" s="137"/>
      <c r="AF143" s="137"/>
      <c r="AG143" s="137"/>
      <c r="AH143" s="137"/>
      <c r="AI143" s="137"/>
      <c r="AJ143" s="137"/>
      <c r="AK143" s="137"/>
      <c r="AL143" s="137"/>
      <c r="AM143" s="137"/>
      <c r="AN143" s="137"/>
      <c r="AO143" s="137"/>
      <c r="AP143" s="137"/>
      <c r="AQ143" s="137"/>
      <c r="AR143" s="137"/>
      <c r="AS143" s="137"/>
      <c r="AT143" s="137"/>
      <c r="AU143" s="137"/>
      <c r="AV143" s="137"/>
      <c r="AW143" s="199" t="s">
        <v>214</v>
      </c>
      <c r="AX143" s="137"/>
      <c r="AY143" s="137"/>
    </row>
    <row r="144" spans="1:51" s="148" customFormat="1" ht="15.75" x14ac:dyDescent="0.25">
      <c r="A144" s="201"/>
      <c r="B144" s="201"/>
      <c r="C144" s="201"/>
      <c r="D144" s="201"/>
      <c r="E144" s="201"/>
      <c r="F144" s="201"/>
      <c r="G144" s="201"/>
      <c r="H144" s="201"/>
      <c r="I144" s="201"/>
      <c r="J144" s="137"/>
      <c r="K144" s="190"/>
      <c r="L144" s="137"/>
      <c r="M144" s="137"/>
      <c r="N144" s="137"/>
      <c r="O144" s="137"/>
      <c r="P144" s="137"/>
      <c r="Q144" s="137"/>
      <c r="R144" s="137"/>
      <c r="S144" s="137"/>
      <c r="T144" s="137"/>
      <c r="U144" s="137"/>
      <c r="V144" s="137"/>
      <c r="W144" s="137"/>
      <c r="X144" s="137"/>
      <c r="Y144" s="137"/>
      <c r="Z144" s="137"/>
      <c r="AA144" s="137"/>
      <c r="AB144" s="137"/>
      <c r="AC144" s="137"/>
      <c r="AD144" s="137"/>
      <c r="AE144" s="137"/>
      <c r="AF144" s="137"/>
      <c r="AG144" s="137"/>
      <c r="AH144" s="137"/>
      <c r="AI144" s="137"/>
      <c r="AJ144" s="137"/>
      <c r="AK144" s="137"/>
      <c r="AL144" s="137"/>
      <c r="AM144" s="137"/>
      <c r="AN144" s="137"/>
      <c r="AO144" s="137"/>
      <c r="AP144" s="137"/>
      <c r="AQ144" s="137"/>
      <c r="AR144" s="137"/>
      <c r="AS144" s="137"/>
      <c r="AT144" s="137"/>
      <c r="AU144" s="137"/>
      <c r="AV144" s="137"/>
      <c r="AW144" s="199" t="s">
        <v>215</v>
      </c>
      <c r="AX144" s="137"/>
      <c r="AY144" s="137"/>
    </row>
    <row r="145" spans="1:51" s="148" customFormat="1" ht="15.75" x14ac:dyDescent="0.25">
      <c r="A145" s="201"/>
      <c r="B145" s="201"/>
      <c r="C145" s="201"/>
      <c r="D145" s="201"/>
      <c r="E145" s="201"/>
      <c r="F145" s="201"/>
      <c r="G145" s="201"/>
      <c r="H145" s="201"/>
      <c r="I145" s="201"/>
      <c r="J145" s="137"/>
      <c r="K145" s="190"/>
      <c r="L145" s="137"/>
      <c r="M145" s="137"/>
      <c r="N145" s="137"/>
      <c r="O145" s="137"/>
      <c r="P145" s="137"/>
      <c r="Q145" s="137"/>
      <c r="R145" s="137"/>
      <c r="S145" s="137"/>
      <c r="T145" s="137"/>
      <c r="U145" s="137"/>
      <c r="V145" s="137"/>
      <c r="W145" s="137"/>
      <c r="X145" s="137"/>
      <c r="Y145" s="137"/>
      <c r="Z145" s="137"/>
      <c r="AA145" s="137"/>
      <c r="AB145" s="137"/>
      <c r="AC145" s="137"/>
      <c r="AD145" s="137"/>
      <c r="AE145" s="137"/>
      <c r="AF145" s="137"/>
      <c r="AG145" s="137"/>
      <c r="AH145" s="137"/>
      <c r="AI145" s="137"/>
      <c r="AJ145" s="137"/>
      <c r="AK145" s="137"/>
      <c r="AL145" s="137"/>
      <c r="AM145" s="137"/>
      <c r="AN145" s="137"/>
      <c r="AO145" s="137"/>
      <c r="AP145" s="137"/>
      <c r="AQ145" s="137"/>
      <c r="AR145" s="137"/>
      <c r="AS145" s="137"/>
      <c r="AT145" s="137"/>
      <c r="AU145" s="137"/>
      <c r="AV145" s="137"/>
      <c r="AW145" s="199" t="s">
        <v>216</v>
      </c>
      <c r="AX145" s="137"/>
      <c r="AY145" s="137"/>
    </row>
    <row r="146" spans="1:51" s="148" customFormat="1" ht="15.75" x14ac:dyDescent="0.25">
      <c r="A146" s="201"/>
      <c r="B146" s="201"/>
      <c r="C146" s="201"/>
      <c r="D146" s="201"/>
      <c r="E146" s="201"/>
      <c r="F146" s="201"/>
      <c r="G146" s="201"/>
      <c r="H146" s="201"/>
      <c r="I146" s="201"/>
      <c r="J146" s="137"/>
      <c r="K146" s="190"/>
      <c r="L146" s="137"/>
      <c r="M146" s="137"/>
      <c r="N146" s="137"/>
      <c r="O146" s="137"/>
      <c r="P146" s="137"/>
      <c r="Q146" s="137"/>
      <c r="R146" s="137"/>
      <c r="S146" s="137"/>
      <c r="T146" s="137"/>
      <c r="U146" s="137"/>
      <c r="V146" s="137"/>
      <c r="W146" s="137"/>
      <c r="X146" s="137"/>
      <c r="Y146" s="137"/>
      <c r="Z146" s="137"/>
      <c r="AA146" s="137"/>
      <c r="AB146" s="137"/>
      <c r="AC146" s="137"/>
      <c r="AD146" s="137"/>
      <c r="AE146" s="137"/>
      <c r="AF146" s="137"/>
      <c r="AG146" s="137"/>
      <c r="AH146" s="137"/>
      <c r="AI146" s="137"/>
      <c r="AJ146" s="137"/>
      <c r="AK146" s="137"/>
      <c r="AL146" s="137"/>
      <c r="AM146" s="137"/>
      <c r="AN146" s="137"/>
      <c r="AO146" s="137"/>
      <c r="AP146" s="137"/>
      <c r="AQ146" s="137"/>
      <c r="AR146" s="137"/>
      <c r="AS146" s="137"/>
      <c r="AT146" s="137"/>
      <c r="AU146" s="137"/>
      <c r="AV146" s="137"/>
      <c r="AW146" s="199" t="s">
        <v>217</v>
      </c>
      <c r="AX146" s="137"/>
      <c r="AY146" s="137"/>
    </row>
    <row r="147" spans="1:51" s="148" customFormat="1" ht="15.75" x14ac:dyDescent="0.25">
      <c r="A147" s="201"/>
      <c r="B147" s="201"/>
      <c r="C147" s="201"/>
      <c r="D147" s="201"/>
      <c r="E147" s="201"/>
      <c r="F147" s="201"/>
      <c r="G147" s="201"/>
      <c r="H147" s="201"/>
      <c r="I147" s="201"/>
      <c r="J147" s="137"/>
      <c r="K147" s="190"/>
      <c r="L147" s="137"/>
      <c r="M147" s="137"/>
      <c r="N147" s="137"/>
      <c r="O147" s="137"/>
      <c r="P147" s="137"/>
      <c r="Q147" s="137"/>
      <c r="R147" s="137"/>
      <c r="S147" s="137"/>
      <c r="T147" s="137"/>
      <c r="U147" s="137"/>
      <c r="V147" s="137"/>
      <c r="W147" s="137"/>
      <c r="X147" s="137"/>
      <c r="Y147" s="137"/>
      <c r="Z147" s="137"/>
      <c r="AA147" s="137"/>
      <c r="AB147" s="137"/>
      <c r="AC147" s="137"/>
      <c r="AD147" s="137"/>
      <c r="AE147" s="137"/>
      <c r="AF147" s="137"/>
      <c r="AG147" s="137"/>
      <c r="AH147" s="137"/>
      <c r="AI147" s="137"/>
      <c r="AJ147" s="137"/>
      <c r="AK147" s="137"/>
      <c r="AL147" s="137"/>
      <c r="AM147" s="137"/>
      <c r="AN147" s="137"/>
      <c r="AO147" s="137"/>
      <c r="AP147" s="137"/>
      <c r="AQ147" s="137"/>
      <c r="AR147" s="137"/>
      <c r="AS147" s="137"/>
      <c r="AT147" s="137"/>
      <c r="AU147" s="137"/>
      <c r="AV147" s="137"/>
      <c r="AW147" s="199" t="s">
        <v>218</v>
      </c>
      <c r="AX147" s="137"/>
      <c r="AY147" s="137"/>
    </row>
    <row r="148" spans="1:51" s="148" customFormat="1" ht="15.75" x14ac:dyDescent="0.25">
      <c r="A148" s="201"/>
      <c r="B148" s="201"/>
      <c r="C148" s="201"/>
      <c r="D148" s="201"/>
      <c r="E148" s="201"/>
      <c r="F148" s="201"/>
      <c r="G148" s="201"/>
      <c r="H148" s="201"/>
      <c r="I148" s="201"/>
      <c r="J148" s="137"/>
      <c r="K148" s="190"/>
      <c r="L148" s="137"/>
      <c r="M148" s="137"/>
      <c r="N148" s="137"/>
      <c r="O148" s="137"/>
      <c r="P148" s="137"/>
      <c r="Q148" s="137"/>
      <c r="R148" s="137"/>
      <c r="S148" s="137"/>
      <c r="T148" s="137"/>
      <c r="U148" s="137"/>
      <c r="V148" s="137"/>
      <c r="W148" s="137"/>
      <c r="X148" s="137"/>
      <c r="Y148" s="137"/>
      <c r="Z148" s="137"/>
      <c r="AA148" s="137"/>
      <c r="AB148" s="137"/>
      <c r="AC148" s="137"/>
      <c r="AD148" s="137"/>
      <c r="AE148" s="137"/>
      <c r="AF148" s="137"/>
      <c r="AG148" s="137"/>
      <c r="AH148" s="137"/>
      <c r="AI148" s="137"/>
      <c r="AJ148" s="137"/>
      <c r="AK148" s="137"/>
      <c r="AL148" s="137"/>
      <c r="AM148" s="137"/>
      <c r="AN148" s="137"/>
      <c r="AO148" s="137"/>
      <c r="AP148" s="137"/>
      <c r="AQ148" s="137"/>
      <c r="AR148" s="137"/>
      <c r="AS148" s="137"/>
      <c r="AT148" s="137"/>
      <c r="AU148" s="137"/>
      <c r="AV148" s="137"/>
      <c r="AW148" s="199" t="s">
        <v>219</v>
      </c>
      <c r="AX148" s="137"/>
      <c r="AY148" s="137"/>
    </row>
    <row r="149" spans="1:51" s="148" customFormat="1" ht="15.75" x14ac:dyDescent="0.25">
      <c r="A149" s="201"/>
      <c r="B149" s="201"/>
      <c r="C149" s="201"/>
      <c r="D149" s="201"/>
      <c r="E149" s="201"/>
      <c r="F149" s="201"/>
      <c r="G149" s="201"/>
      <c r="H149" s="201"/>
      <c r="I149" s="201"/>
      <c r="J149" s="137"/>
      <c r="K149" s="190"/>
      <c r="L149" s="137"/>
      <c r="M149" s="137"/>
      <c r="N149" s="137"/>
      <c r="O149" s="137"/>
      <c r="P149" s="137"/>
      <c r="Q149" s="137"/>
      <c r="R149" s="137"/>
      <c r="S149" s="137"/>
      <c r="T149" s="137"/>
      <c r="U149" s="137"/>
      <c r="V149" s="137"/>
      <c r="W149" s="137"/>
      <c r="X149" s="137"/>
      <c r="Y149" s="137"/>
      <c r="Z149" s="137"/>
      <c r="AA149" s="137"/>
      <c r="AB149" s="137"/>
      <c r="AC149" s="137"/>
      <c r="AD149" s="137"/>
      <c r="AE149" s="137"/>
      <c r="AF149" s="137"/>
      <c r="AG149" s="137"/>
      <c r="AH149" s="137"/>
      <c r="AI149" s="137"/>
      <c r="AJ149" s="137"/>
      <c r="AK149" s="137"/>
      <c r="AL149" s="137"/>
      <c r="AM149" s="137"/>
      <c r="AN149" s="137"/>
      <c r="AO149" s="137"/>
      <c r="AP149" s="137"/>
      <c r="AQ149" s="137"/>
      <c r="AR149" s="137"/>
      <c r="AS149" s="137"/>
      <c r="AT149" s="137"/>
      <c r="AU149" s="137"/>
      <c r="AV149" s="137"/>
      <c r="AW149" s="199" t="s">
        <v>220</v>
      </c>
      <c r="AX149" s="137"/>
      <c r="AY149" s="137"/>
    </row>
    <row r="150" spans="1:51" s="148" customFormat="1" ht="15.75" x14ac:dyDescent="0.25">
      <c r="A150" s="201"/>
      <c r="B150" s="201"/>
      <c r="C150" s="201"/>
      <c r="D150" s="201"/>
      <c r="E150" s="201"/>
      <c r="F150" s="201"/>
      <c r="G150" s="201"/>
      <c r="H150" s="201"/>
      <c r="I150" s="201"/>
      <c r="J150" s="137"/>
      <c r="K150" s="190"/>
      <c r="L150" s="137"/>
      <c r="M150" s="137"/>
      <c r="N150" s="137"/>
      <c r="O150" s="137"/>
      <c r="P150" s="137"/>
      <c r="Q150" s="137"/>
      <c r="R150" s="137"/>
      <c r="S150" s="137"/>
      <c r="T150" s="137"/>
      <c r="U150" s="137"/>
      <c r="V150" s="137"/>
      <c r="W150" s="137"/>
      <c r="X150" s="137"/>
      <c r="Y150" s="137"/>
      <c r="Z150" s="137"/>
      <c r="AA150" s="137"/>
      <c r="AB150" s="137"/>
      <c r="AC150" s="137"/>
      <c r="AD150" s="137"/>
      <c r="AE150" s="137"/>
      <c r="AF150" s="137"/>
      <c r="AG150" s="137"/>
      <c r="AH150" s="137"/>
      <c r="AI150" s="137"/>
      <c r="AJ150" s="137"/>
      <c r="AK150" s="137"/>
      <c r="AL150" s="137"/>
      <c r="AM150" s="137"/>
      <c r="AN150" s="137"/>
      <c r="AO150" s="137"/>
      <c r="AP150" s="137"/>
      <c r="AQ150" s="137"/>
      <c r="AR150" s="137"/>
      <c r="AS150" s="137"/>
      <c r="AT150" s="137"/>
      <c r="AU150" s="137"/>
      <c r="AV150" s="137"/>
      <c r="AW150" s="199" t="s">
        <v>221</v>
      </c>
      <c r="AX150" s="137"/>
      <c r="AY150" s="137"/>
    </row>
    <row r="151" spans="1:51" s="148" customFormat="1" ht="15.75" x14ac:dyDescent="0.25">
      <c r="A151" s="201"/>
      <c r="B151" s="201"/>
      <c r="C151" s="201"/>
      <c r="D151" s="201"/>
      <c r="E151" s="201"/>
      <c r="F151" s="201"/>
      <c r="G151" s="201"/>
      <c r="H151" s="201"/>
      <c r="I151" s="201"/>
      <c r="J151" s="137"/>
      <c r="K151" s="190"/>
      <c r="L151" s="137"/>
      <c r="M151" s="137"/>
      <c r="N151" s="137"/>
      <c r="O151" s="137"/>
      <c r="P151" s="137"/>
      <c r="Q151" s="137"/>
      <c r="R151" s="137"/>
      <c r="S151" s="137"/>
      <c r="T151" s="137"/>
      <c r="U151" s="137"/>
      <c r="V151" s="137"/>
      <c r="W151" s="137"/>
      <c r="X151" s="137"/>
      <c r="Y151" s="137"/>
      <c r="Z151" s="137"/>
      <c r="AA151" s="137"/>
      <c r="AB151" s="137"/>
      <c r="AC151" s="137"/>
      <c r="AD151" s="137"/>
      <c r="AE151" s="137"/>
      <c r="AF151" s="137"/>
      <c r="AG151" s="137"/>
      <c r="AH151" s="137"/>
      <c r="AI151" s="137"/>
      <c r="AJ151" s="137"/>
      <c r="AK151" s="137"/>
      <c r="AL151" s="137"/>
      <c r="AM151" s="137"/>
      <c r="AN151" s="137"/>
      <c r="AO151" s="137"/>
      <c r="AP151" s="137"/>
      <c r="AQ151" s="137"/>
      <c r="AR151" s="137"/>
      <c r="AS151" s="137"/>
      <c r="AT151" s="137"/>
      <c r="AU151" s="137"/>
      <c r="AV151" s="137"/>
      <c r="AW151" s="199" t="s">
        <v>222</v>
      </c>
      <c r="AX151" s="137"/>
      <c r="AY151" s="137"/>
    </row>
    <row r="152" spans="1:51" s="148" customFormat="1" ht="15.75" x14ac:dyDescent="0.25">
      <c r="A152" s="201"/>
      <c r="B152" s="201"/>
      <c r="C152" s="201"/>
      <c r="D152" s="201"/>
      <c r="E152" s="201"/>
      <c r="F152" s="201"/>
      <c r="G152" s="201"/>
      <c r="H152" s="201"/>
      <c r="I152" s="201"/>
      <c r="J152" s="137"/>
      <c r="K152" s="190"/>
      <c r="L152" s="137"/>
      <c r="M152" s="137"/>
      <c r="N152" s="137"/>
      <c r="O152" s="137"/>
      <c r="P152" s="137"/>
      <c r="Q152" s="137"/>
      <c r="R152" s="137"/>
      <c r="S152" s="137"/>
      <c r="T152" s="137"/>
      <c r="U152" s="137"/>
      <c r="V152" s="137"/>
      <c r="W152" s="137"/>
      <c r="X152" s="137"/>
      <c r="Y152" s="137"/>
      <c r="Z152" s="137"/>
      <c r="AA152" s="137"/>
      <c r="AB152" s="137"/>
      <c r="AC152" s="137"/>
      <c r="AD152" s="137"/>
      <c r="AE152" s="137"/>
      <c r="AF152" s="137"/>
      <c r="AG152" s="137"/>
      <c r="AH152" s="137"/>
      <c r="AI152" s="137"/>
      <c r="AJ152" s="137"/>
      <c r="AK152" s="137"/>
      <c r="AL152" s="137"/>
      <c r="AM152" s="137"/>
      <c r="AN152" s="137"/>
      <c r="AO152" s="137"/>
      <c r="AP152" s="137"/>
      <c r="AQ152" s="137"/>
      <c r="AR152" s="137"/>
      <c r="AS152" s="137"/>
      <c r="AT152" s="137"/>
      <c r="AU152" s="137"/>
      <c r="AV152" s="137"/>
      <c r="AW152" s="199" t="s">
        <v>223</v>
      </c>
      <c r="AX152" s="137"/>
      <c r="AY152" s="137"/>
    </row>
    <row r="153" spans="1:51" s="148" customFormat="1" ht="15.75" x14ac:dyDescent="0.25">
      <c r="A153" s="201"/>
      <c r="B153" s="201"/>
      <c r="C153" s="201"/>
      <c r="D153" s="201"/>
      <c r="E153" s="201"/>
      <c r="F153" s="201"/>
      <c r="G153" s="201"/>
      <c r="H153" s="201"/>
      <c r="I153" s="201"/>
      <c r="J153" s="137"/>
      <c r="K153" s="190"/>
      <c r="L153" s="137"/>
      <c r="M153" s="137"/>
      <c r="N153" s="137"/>
      <c r="O153" s="137"/>
      <c r="P153" s="137"/>
      <c r="Q153" s="137"/>
      <c r="R153" s="137"/>
      <c r="S153" s="137"/>
      <c r="T153" s="137"/>
      <c r="U153" s="137"/>
      <c r="V153" s="137"/>
      <c r="W153" s="137"/>
      <c r="X153" s="137"/>
      <c r="Y153" s="137"/>
      <c r="Z153" s="137"/>
      <c r="AA153" s="137"/>
      <c r="AB153" s="137"/>
      <c r="AC153" s="137"/>
      <c r="AD153" s="137"/>
      <c r="AE153" s="137"/>
      <c r="AF153" s="137"/>
      <c r="AG153" s="137"/>
      <c r="AH153" s="137"/>
      <c r="AI153" s="137"/>
      <c r="AJ153" s="137"/>
      <c r="AK153" s="137"/>
      <c r="AL153" s="137"/>
      <c r="AM153" s="137"/>
      <c r="AN153" s="137"/>
      <c r="AO153" s="137"/>
      <c r="AP153" s="137"/>
      <c r="AQ153" s="137"/>
      <c r="AR153" s="137"/>
      <c r="AS153" s="137"/>
      <c r="AT153" s="137"/>
      <c r="AU153" s="137"/>
      <c r="AV153" s="137"/>
      <c r="AW153" s="199" t="s">
        <v>224</v>
      </c>
      <c r="AX153" s="137"/>
      <c r="AY153" s="137"/>
    </row>
    <row r="154" spans="1:51" s="148" customFormat="1" ht="15.75" x14ac:dyDescent="0.25">
      <c r="A154" s="201"/>
      <c r="B154" s="201"/>
      <c r="C154" s="201"/>
      <c r="D154" s="201"/>
      <c r="E154" s="201"/>
      <c r="F154" s="201"/>
      <c r="G154" s="201"/>
      <c r="H154" s="201"/>
      <c r="I154" s="201"/>
      <c r="J154" s="137"/>
      <c r="K154" s="190"/>
      <c r="L154" s="137"/>
      <c r="M154" s="137"/>
      <c r="N154" s="137"/>
      <c r="O154" s="137"/>
      <c r="P154" s="137"/>
      <c r="Q154" s="137"/>
      <c r="R154" s="137"/>
      <c r="S154" s="137"/>
      <c r="T154" s="137"/>
      <c r="U154" s="137"/>
      <c r="V154" s="137"/>
      <c r="W154" s="137"/>
      <c r="X154" s="137"/>
      <c r="Y154" s="137"/>
      <c r="Z154" s="137"/>
      <c r="AA154" s="137"/>
      <c r="AB154" s="137"/>
      <c r="AC154" s="137"/>
      <c r="AD154" s="137"/>
      <c r="AE154" s="137"/>
      <c r="AF154" s="137"/>
      <c r="AG154" s="137"/>
      <c r="AH154" s="137"/>
      <c r="AI154" s="137"/>
      <c r="AJ154" s="137"/>
      <c r="AK154" s="137"/>
      <c r="AL154" s="137"/>
      <c r="AM154" s="137"/>
      <c r="AN154" s="137"/>
      <c r="AO154" s="137"/>
      <c r="AP154" s="137"/>
      <c r="AQ154" s="137"/>
      <c r="AR154" s="137"/>
      <c r="AS154" s="137"/>
      <c r="AT154" s="137"/>
      <c r="AU154" s="137"/>
      <c r="AV154" s="137"/>
      <c r="AW154" s="199" t="s">
        <v>225</v>
      </c>
      <c r="AX154" s="137"/>
      <c r="AY154" s="137"/>
    </row>
    <row r="155" spans="1:51" s="148" customFormat="1" ht="15.75" x14ac:dyDescent="0.25">
      <c r="A155" s="201"/>
      <c r="B155" s="201"/>
      <c r="C155" s="201"/>
      <c r="D155" s="201"/>
      <c r="E155" s="201"/>
      <c r="F155" s="201"/>
      <c r="G155" s="201"/>
      <c r="H155" s="201"/>
      <c r="I155" s="201"/>
      <c r="J155" s="137"/>
      <c r="K155" s="190"/>
      <c r="L155" s="137"/>
      <c r="M155" s="137"/>
      <c r="N155" s="137"/>
      <c r="O155" s="137"/>
      <c r="P155" s="137"/>
      <c r="Q155" s="137"/>
      <c r="R155" s="137"/>
      <c r="S155" s="137"/>
      <c r="T155" s="137"/>
      <c r="U155" s="137"/>
      <c r="V155" s="137"/>
      <c r="W155" s="137"/>
      <c r="X155" s="137"/>
      <c r="Y155" s="137"/>
      <c r="Z155" s="137"/>
      <c r="AA155" s="137"/>
      <c r="AB155" s="137"/>
      <c r="AC155" s="137"/>
      <c r="AD155" s="137"/>
      <c r="AE155" s="137"/>
      <c r="AF155" s="137"/>
      <c r="AG155" s="137"/>
      <c r="AH155" s="137"/>
      <c r="AI155" s="137"/>
      <c r="AJ155" s="137"/>
      <c r="AK155" s="137"/>
      <c r="AL155" s="137"/>
      <c r="AM155" s="137"/>
      <c r="AN155" s="137"/>
      <c r="AO155" s="137"/>
      <c r="AP155" s="137"/>
      <c r="AQ155" s="137"/>
      <c r="AR155" s="137"/>
      <c r="AS155" s="137"/>
      <c r="AT155" s="137"/>
      <c r="AU155" s="137"/>
      <c r="AV155" s="137"/>
      <c r="AW155" s="199" t="s">
        <v>226</v>
      </c>
      <c r="AX155" s="137"/>
      <c r="AY155" s="137"/>
    </row>
    <row r="156" spans="1:51" s="148" customFormat="1" ht="15.75" x14ac:dyDescent="0.25">
      <c r="A156" s="201"/>
      <c r="B156" s="201"/>
      <c r="C156" s="201"/>
      <c r="D156" s="201"/>
      <c r="E156" s="201"/>
      <c r="F156" s="201"/>
      <c r="G156" s="201"/>
      <c r="H156" s="201"/>
      <c r="I156" s="201"/>
      <c r="J156" s="137"/>
      <c r="K156" s="190"/>
      <c r="L156" s="137"/>
      <c r="M156" s="137"/>
      <c r="N156" s="137"/>
      <c r="O156" s="137"/>
      <c r="P156" s="137"/>
      <c r="Q156" s="137"/>
      <c r="R156" s="137"/>
      <c r="S156" s="137"/>
      <c r="T156" s="137"/>
      <c r="U156" s="137"/>
      <c r="V156" s="137"/>
      <c r="W156" s="137"/>
      <c r="X156" s="137"/>
      <c r="Y156" s="137"/>
      <c r="Z156" s="137"/>
      <c r="AA156" s="137"/>
      <c r="AB156" s="137"/>
      <c r="AC156" s="137"/>
      <c r="AD156" s="137"/>
      <c r="AE156" s="137"/>
      <c r="AF156" s="137"/>
      <c r="AG156" s="137"/>
      <c r="AH156" s="137"/>
      <c r="AI156" s="137"/>
      <c r="AJ156" s="137"/>
      <c r="AK156" s="137"/>
      <c r="AL156" s="137"/>
      <c r="AM156" s="137"/>
      <c r="AN156" s="137"/>
      <c r="AO156" s="137"/>
      <c r="AP156" s="137"/>
      <c r="AQ156" s="137"/>
      <c r="AR156" s="137"/>
      <c r="AS156" s="137"/>
      <c r="AT156" s="137"/>
      <c r="AU156" s="137"/>
      <c r="AV156" s="137"/>
      <c r="AW156" s="199" t="s">
        <v>227</v>
      </c>
      <c r="AX156" s="137"/>
      <c r="AY156" s="137"/>
    </row>
    <row r="157" spans="1:51" s="148" customFormat="1" ht="15.75" x14ac:dyDescent="0.25">
      <c r="A157" s="201"/>
      <c r="B157" s="201"/>
      <c r="C157" s="201"/>
      <c r="D157" s="201"/>
      <c r="E157" s="201"/>
      <c r="F157" s="201"/>
      <c r="G157" s="201"/>
      <c r="H157" s="201"/>
      <c r="I157" s="201"/>
      <c r="J157" s="137"/>
      <c r="K157" s="190"/>
      <c r="L157" s="137"/>
      <c r="M157" s="137"/>
      <c r="N157" s="137"/>
      <c r="O157" s="137"/>
      <c r="P157" s="137"/>
      <c r="Q157" s="137"/>
      <c r="R157" s="137"/>
      <c r="S157" s="137"/>
      <c r="T157" s="137"/>
      <c r="U157" s="137"/>
      <c r="V157" s="137"/>
      <c r="W157" s="137"/>
      <c r="X157" s="137"/>
      <c r="Y157" s="137"/>
      <c r="Z157" s="137"/>
      <c r="AA157" s="137"/>
      <c r="AB157" s="137"/>
      <c r="AC157" s="137"/>
      <c r="AD157" s="137"/>
      <c r="AE157" s="137"/>
      <c r="AF157" s="137"/>
      <c r="AG157" s="137"/>
      <c r="AH157" s="137"/>
      <c r="AI157" s="137"/>
      <c r="AJ157" s="137"/>
      <c r="AK157" s="137"/>
      <c r="AL157" s="137"/>
      <c r="AM157" s="137"/>
      <c r="AN157" s="137"/>
      <c r="AO157" s="137"/>
      <c r="AP157" s="137"/>
      <c r="AQ157" s="137"/>
      <c r="AR157" s="137"/>
      <c r="AS157" s="137"/>
      <c r="AT157" s="137"/>
      <c r="AU157" s="137"/>
      <c r="AV157" s="137"/>
      <c r="AW157" s="199" t="s">
        <v>228</v>
      </c>
      <c r="AX157" s="137"/>
      <c r="AY157" s="137"/>
    </row>
    <row r="158" spans="1:51" s="148" customFormat="1" ht="15.75" x14ac:dyDescent="0.25">
      <c r="A158" s="201"/>
      <c r="B158" s="201"/>
      <c r="C158" s="201"/>
      <c r="D158" s="201"/>
      <c r="E158" s="201"/>
      <c r="F158" s="201"/>
      <c r="G158" s="201"/>
      <c r="H158" s="201"/>
      <c r="I158" s="201"/>
      <c r="J158" s="137"/>
      <c r="K158" s="190"/>
      <c r="L158" s="137"/>
      <c r="M158" s="137"/>
      <c r="N158" s="137"/>
      <c r="O158" s="137"/>
      <c r="P158" s="137"/>
      <c r="Q158" s="137"/>
      <c r="R158" s="137"/>
      <c r="S158" s="137"/>
      <c r="T158" s="137"/>
      <c r="U158" s="137"/>
      <c r="V158" s="137"/>
      <c r="W158" s="137"/>
      <c r="X158" s="137"/>
      <c r="Y158" s="137"/>
      <c r="Z158" s="137"/>
      <c r="AA158" s="137"/>
      <c r="AB158" s="137"/>
      <c r="AC158" s="137"/>
      <c r="AD158" s="137"/>
      <c r="AE158" s="137"/>
      <c r="AF158" s="137"/>
      <c r="AG158" s="137"/>
      <c r="AH158" s="137"/>
      <c r="AI158" s="137"/>
      <c r="AJ158" s="137"/>
      <c r="AK158" s="137"/>
      <c r="AL158" s="137"/>
      <c r="AM158" s="137"/>
      <c r="AN158" s="137"/>
      <c r="AO158" s="137"/>
      <c r="AP158" s="137"/>
      <c r="AQ158" s="137"/>
      <c r="AR158" s="137"/>
      <c r="AS158" s="137"/>
      <c r="AT158" s="137"/>
      <c r="AU158" s="137"/>
      <c r="AV158" s="137"/>
      <c r="AW158" s="199" t="s">
        <v>229</v>
      </c>
      <c r="AX158" s="137"/>
      <c r="AY158" s="137"/>
    </row>
    <row r="159" spans="1:51" s="148" customFormat="1" ht="15.75" x14ac:dyDescent="0.25">
      <c r="A159" s="201"/>
      <c r="B159" s="201"/>
      <c r="C159" s="201"/>
      <c r="D159" s="201"/>
      <c r="E159" s="201"/>
      <c r="F159" s="201"/>
      <c r="G159" s="201"/>
      <c r="H159" s="201"/>
      <c r="I159" s="201"/>
      <c r="J159" s="137"/>
      <c r="K159" s="190"/>
      <c r="L159" s="137"/>
      <c r="M159" s="137"/>
      <c r="N159" s="137"/>
      <c r="O159" s="137"/>
      <c r="P159" s="137"/>
      <c r="Q159" s="137"/>
      <c r="R159" s="137"/>
      <c r="S159" s="137"/>
      <c r="T159" s="137"/>
      <c r="U159" s="137"/>
      <c r="V159" s="137"/>
      <c r="W159" s="137"/>
      <c r="X159" s="137"/>
      <c r="Y159" s="137"/>
      <c r="Z159" s="137"/>
      <c r="AA159" s="137"/>
      <c r="AB159" s="137"/>
      <c r="AC159" s="137"/>
      <c r="AD159" s="137"/>
      <c r="AE159" s="137"/>
      <c r="AF159" s="137"/>
      <c r="AG159" s="137"/>
      <c r="AH159" s="137"/>
      <c r="AI159" s="137"/>
      <c r="AJ159" s="137"/>
      <c r="AK159" s="137"/>
      <c r="AL159" s="137"/>
      <c r="AM159" s="137"/>
      <c r="AN159" s="137"/>
      <c r="AO159" s="137"/>
      <c r="AP159" s="137"/>
      <c r="AQ159" s="137"/>
      <c r="AR159" s="137"/>
      <c r="AS159" s="137"/>
      <c r="AT159" s="137"/>
      <c r="AU159" s="137"/>
      <c r="AV159" s="137"/>
      <c r="AW159" s="199" t="s">
        <v>230</v>
      </c>
      <c r="AX159" s="137"/>
      <c r="AY159" s="137"/>
    </row>
    <row r="160" spans="1:51" s="148" customFormat="1" ht="15.75" x14ac:dyDescent="0.25">
      <c r="A160" s="201"/>
      <c r="B160" s="201"/>
      <c r="C160" s="201"/>
      <c r="D160" s="201"/>
      <c r="E160" s="201"/>
      <c r="F160" s="201"/>
      <c r="G160" s="201"/>
      <c r="H160" s="201"/>
      <c r="I160" s="201"/>
      <c r="J160" s="137"/>
      <c r="K160" s="190"/>
      <c r="L160" s="137"/>
      <c r="M160" s="137"/>
      <c r="N160" s="137"/>
      <c r="O160" s="137"/>
      <c r="P160" s="137"/>
      <c r="Q160" s="137"/>
      <c r="R160" s="137"/>
      <c r="S160" s="137"/>
      <c r="T160" s="137"/>
      <c r="U160" s="137"/>
      <c r="V160" s="137"/>
      <c r="W160" s="137"/>
      <c r="X160" s="137"/>
      <c r="Y160" s="137"/>
      <c r="Z160" s="137"/>
      <c r="AA160" s="137"/>
      <c r="AB160" s="137"/>
      <c r="AC160" s="137"/>
      <c r="AD160" s="137"/>
      <c r="AE160" s="137"/>
      <c r="AF160" s="137"/>
      <c r="AG160" s="137"/>
      <c r="AH160" s="137"/>
      <c r="AI160" s="137"/>
      <c r="AJ160" s="137"/>
      <c r="AK160" s="137"/>
      <c r="AL160" s="137"/>
      <c r="AM160" s="137"/>
      <c r="AN160" s="137"/>
      <c r="AO160" s="137"/>
      <c r="AP160" s="137"/>
      <c r="AQ160" s="137"/>
      <c r="AR160" s="137"/>
      <c r="AS160" s="137"/>
      <c r="AT160" s="137"/>
      <c r="AU160" s="137"/>
      <c r="AV160" s="137"/>
      <c r="AW160" s="199" t="s">
        <v>231</v>
      </c>
      <c r="AX160" s="137"/>
      <c r="AY160" s="137"/>
    </row>
    <row r="161" spans="1:51" s="148" customFormat="1" ht="15.75" x14ac:dyDescent="0.25">
      <c r="A161" s="201"/>
      <c r="B161" s="201"/>
      <c r="C161" s="201"/>
      <c r="D161" s="201"/>
      <c r="E161" s="201"/>
      <c r="F161" s="201"/>
      <c r="G161" s="201"/>
      <c r="H161" s="201"/>
      <c r="I161" s="201"/>
      <c r="J161" s="137"/>
      <c r="K161" s="190"/>
      <c r="L161" s="137"/>
      <c r="M161" s="137"/>
      <c r="N161" s="137"/>
      <c r="O161" s="137"/>
      <c r="P161" s="137"/>
      <c r="Q161" s="137"/>
      <c r="R161" s="137"/>
      <c r="S161" s="137"/>
      <c r="T161" s="137"/>
      <c r="U161" s="137"/>
      <c r="V161" s="137"/>
      <c r="W161" s="137"/>
      <c r="X161" s="137"/>
      <c r="Y161" s="137"/>
      <c r="Z161" s="137"/>
      <c r="AA161" s="137"/>
      <c r="AB161" s="137"/>
      <c r="AC161" s="137"/>
      <c r="AD161" s="137"/>
      <c r="AE161" s="137"/>
      <c r="AF161" s="137"/>
      <c r="AG161" s="137"/>
      <c r="AH161" s="137"/>
      <c r="AI161" s="137"/>
      <c r="AJ161" s="137"/>
      <c r="AK161" s="137"/>
      <c r="AL161" s="137"/>
      <c r="AM161" s="137"/>
      <c r="AN161" s="137"/>
      <c r="AO161" s="137"/>
      <c r="AP161" s="137"/>
      <c r="AQ161" s="137"/>
      <c r="AR161" s="137"/>
      <c r="AS161" s="137"/>
      <c r="AT161" s="137"/>
      <c r="AU161" s="137"/>
      <c r="AV161" s="137"/>
      <c r="AW161" s="199" t="s">
        <v>232</v>
      </c>
      <c r="AX161" s="137"/>
      <c r="AY161" s="137"/>
    </row>
    <row r="162" spans="1:51" s="148" customFormat="1" ht="15.75" x14ac:dyDescent="0.25">
      <c r="A162" s="201"/>
      <c r="B162" s="201"/>
      <c r="C162" s="201"/>
      <c r="D162" s="201"/>
      <c r="E162" s="201"/>
      <c r="F162" s="201"/>
      <c r="G162" s="201"/>
      <c r="H162" s="201"/>
      <c r="I162" s="201"/>
      <c r="J162" s="137"/>
      <c r="K162" s="190"/>
      <c r="L162" s="137"/>
      <c r="M162" s="137"/>
      <c r="N162" s="137"/>
      <c r="O162" s="137"/>
      <c r="P162" s="137"/>
      <c r="Q162" s="137"/>
      <c r="R162" s="137"/>
      <c r="S162" s="137"/>
      <c r="T162" s="137"/>
      <c r="U162" s="137"/>
      <c r="V162" s="137"/>
      <c r="W162" s="137"/>
      <c r="X162" s="137"/>
      <c r="Y162" s="137"/>
      <c r="Z162" s="137"/>
      <c r="AA162" s="137"/>
      <c r="AB162" s="137"/>
      <c r="AC162" s="137"/>
      <c r="AD162" s="137"/>
      <c r="AE162" s="137"/>
      <c r="AF162" s="137"/>
      <c r="AG162" s="137"/>
      <c r="AH162" s="137"/>
      <c r="AI162" s="137"/>
      <c r="AJ162" s="137"/>
      <c r="AK162" s="137"/>
      <c r="AL162" s="137"/>
      <c r="AM162" s="137"/>
      <c r="AN162" s="137"/>
      <c r="AO162" s="137"/>
      <c r="AP162" s="137"/>
      <c r="AQ162" s="137"/>
      <c r="AR162" s="137"/>
      <c r="AS162" s="137"/>
      <c r="AT162" s="137"/>
      <c r="AU162" s="137"/>
      <c r="AV162" s="137"/>
      <c r="AW162" s="199" t="s">
        <v>233</v>
      </c>
      <c r="AX162" s="137"/>
      <c r="AY162" s="137"/>
    </row>
    <row r="163" spans="1:51" s="148" customFormat="1" ht="15.75" x14ac:dyDescent="0.25">
      <c r="A163" s="201"/>
      <c r="B163" s="201"/>
      <c r="C163" s="201"/>
      <c r="D163" s="201"/>
      <c r="E163" s="201"/>
      <c r="F163" s="201"/>
      <c r="G163" s="201"/>
      <c r="H163" s="201"/>
      <c r="I163" s="201"/>
      <c r="J163" s="137"/>
      <c r="K163" s="190"/>
      <c r="L163" s="137"/>
      <c r="M163" s="137"/>
      <c r="N163" s="137"/>
      <c r="O163" s="137"/>
      <c r="P163" s="137"/>
      <c r="Q163" s="137"/>
      <c r="R163" s="137"/>
      <c r="S163" s="137"/>
      <c r="T163" s="137"/>
      <c r="U163" s="137"/>
      <c r="V163" s="137"/>
      <c r="W163" s="137"/>
      <c r="X163" s="137"/>
      <c r="Y163" s="137"/>
      <c r="Z163" s="137"/>
      <c r="AA163" s="137"/>
      <c r="AB163" s="137"/>
      <c r="AC163" s="137"/>
      <c r="AD163" s="137"/>
      <c r="AE163" s="137"/>
      <c r="AF163" s="137"/>
      <c r="AG163" s="137"/>
      <c r="AH163" s="137"/>
      <c r="AI163" s="137"/>
      <c r="AJ163" s="137"/>
      <c r="AK163" s="137"/>
      <c r="AL163" s="137"/>
      <c r="AM163" s="137"/>
      <c r="AN163" s="137"/>
      <c r="AO163" s="137"/>
      <c r="AP163" s="137"/>
      <c r="AQ163" s="137"/>
      <c r="AR163" s="137"/>
      <c r="AS163" s="137"/>
      <c r="AT163" s="137"/>
      <c r="AU163" s="137"/>
      <c r="AV163" s="137"/>
      <c r="AW163" s="199" t="s">
        <v>234</v>
      </c>
      <c r="AX163" s="137"/>
      <c r="AY163" s="137"/>
    </row>
    <row r="164" spans="1:51" s="148" customFormat="1" ht="15.75" x14ac:dyDescent="0.25">
      <c r="A164" s="201"/>
      <c r="B164" s="201"/>
      <c r="C164" s="201"/>
      <c r="D164" s="201"/>
      <c r="E164" s="201"/>
      <c r="F164" s="201"/>
      <c r="G164" s="201"/>
      <c r="H164" s="201"/>
      <c r="I164" s="201"/>
      <c r="J164" s="137"/>
      <c r="K164" s="190"/>
      <c r="L164" s="137"/>
      <c r="M164" s="137"/>
      <c r="N164" s="137"/>
      <c r="O164" s="137"/>
      <c r="P164" s="137"/>
      <c r="Q164" s="137"/>
      <c r="R164" s="137"/>
      <c r="S164" s="137"/>
      <c r="T164" s="137"/>
      <c r="U164" s="137"/>
      <c r="V164" s="137"/>
      <c r="W164" s="137"/>
      <c r="X164" s="137"/>
      <c r="Y164" s="137"/>
      <c r="Z164" s="137"/>
      <c r="AA164" s="137"/>
      <c r="AB164" s="137"/>
      <c r="AC164" s="137"/>
      <c r="AD164" s="137"/>
      <c r="AE164" s="137"/>
      <c r="AF164" s="137"/>
      <c r="AG164" s="137"/>
      <c r="AH164" s="137"/>
      <c r="AI164" s="137"/>
      <c r="AJ164" s="137"/>
      <c r="AK164" s="137"/>
      <c r="AL164" s="137"/>
      <c r="AM164" s="137"/>
      <c r="AN164" s="137"/>
      <c r="AO164" s="137"/>
      <c r="AP164" s="137"/>
      <c r="AQ164" s="137"/>
      <c r="AR164" s="137"/>
      <c r="AS164" s="137"/>
      <c r="AT164" s="137"/>
      <c r="AU164" s="137"/>
      <c r="AV164" s="137"/>
      <c r="AW164" s="199" t="s">
        <v>235</v>
      </c>
      <c r="AX164" s="137"/>
      <c r="AY164" s="137"/>
    </row>
    <row r="165" spans="1:51" s="148" customFormat="1" ht="15.75" x14ac:dyDescent="0.25">
      <c r="A165" s="201"/>
      <c r="B165" s="201"/>
      <c r="C165" s="201"/>
      <c r="D165" s="201"/>
      <c r="E165" s="201"/>
      <c r="F165" s="201"/>
      <c r="G165" s="201"/>
      <c r="H165" s="201"/>
      <c r="I165" s="201"/>
      <c r="J165" s="137"/>
      <c r="K165" s="190"/>
      <c r="L165" s="137"/>
      <c r="M165" s="137"/>
      <c r="N165" s="137"/>
      <c r="O165" s="137"/>
      <c r="P165" s="137"/>
      <c r="Q165" s="137"/>
      <c r="R165" s="137"/>
      <c r="S165" s="137"/>
      <c r="T165" s="137"/>
      <c r="U165" s="137"/>
      <c r="V165" s="137"/>
      <c r="W165" s="137"/>
      <c r="X165" s="137"/>
      <c r="Y165" s="137"/>
      <c r="Z165" s="137"/>
      <c r="AA165" s="137"/>
      <c r="AB165" s="137"/>
      <c r="AC165" s="137"/>
      <c r="AD165" s="137"/>
      <c r="AE165" s="137"/>
      <c r="AF165" s="137"/>
      <c r="AG165" s="137"/>
      <c r="AH165" s="137"/>
      <c r="AI165" s="137"/>
      <c r="AJ165" s="137"/>
      <c r="AK165" s="137"/>
      <c r="AL165" s="137"/>
      <c r="AM165" s="137"/>
      <c r="AN165" s="137"/>
      <c r="AO165" s="137"/>
      <c r="AP165" s="137"/>
      <c r="AQ165" s="137"/>
      <c r="AR165" s="137"/>
      <c r="AS165" s="137"/>
      <c r="AT165" s="137"/>
      <c r="AU165" s="137"/>
      <c r="AV165" s="137"/>
      <c r="AW165" s="199" t="s">
        <v>236</v>
      </c>
      <c r="AX165" s="137"/>
      <c r="AY165" s="137"/>
    </row>
    <row r="166" spans="1:51" s="148" customFormat="1" ht="15.75" x14ac:dyDescent="0.25">
      <c r="A166" s="201"/>
      <c r="B166" s="201"/>
      <c r="C166" s="201"/>
      <c r="D166" s="201"/>
      <c r="E166" s="201"/>
      <c r="F166" s="201"/>
      <c r="G166" s="201"/>
      <c r="H166" s="201"/>
      <c r="I166" s="201"/>
      <c r="J166" s="137"/>
      <c r="K166" s="190"/>
      <c r="L166" s="137"/>
      <c r="M166" s="137"/>
      <c r="N166" s="137"/>
      <c r="O166" s="137"/>
      <c r="P166" s="137"/>
      <c r="Q166" s="137"/>
      <c r="R166" s="137"/>
      <c r="S166" s="137"/>
      <c r="T166" s="137"/>
      <c r="U166" s="137"/>
      <c r="V166" s="137"/>
      <c r="W166" s="137"/>
      <c r="X166" s="137"/>
      <c r="Y166" s="137"/>
      <c r="Z166" s="137"/>
      <c r="AA166" s="137"/>
      <c r="AB166" s="137"/>
      <c r="AC166" s="137"/>
      <c r="AD166" s="137"/>
      <c r="AE166" s="137"/>
      <c r="AF166" s="137"/>
      <c r="AG166" s="137"/>
      <c r="AH166" s="137"/>
      <c r="AI166" s="137"/>
      <c r="AJ166" s="137"/>
      <c r="AK166" s="137"/>
      <c r="AL166" s="137"/>
      <c r="AM166" s="137"/>
      <c r="AN166" s="137"/>
      <c r="AO166" s="137"/>
      <c r="AP166" s="137"/>
      <c r="AQ166" s="137"/>
      <c r="AR166" s="137"/>
      <c r="AS166" s="137"/>
      <c r="AT166" s="137"/>
      <c r="AU166" s="137"/>
      <c r="AV166" s="137"/>
      <c r="AW166" s="199" t="s">
        <v>237</v>
      </c>
      <c r="AX166" s="137"/>
      <c r="AY166" s="137"/>
    </row>
    <row r="167" spans="1:51" s="148" customFormat="1" ht="15.75" x14ac:dyDescent="0.25">
      <c r="A167" s="201"/>
      <c r="B167" s="201"/>
      <c r="C167" s="201"/>
      <c r="D167" s="201"/>
      <c r="E167" s="201"/>
      <c r="F167" s="201"/>
      <c r="G167" s="201"/>
      <c r="H167" s="201"/>
      <c r="I167" s="201"/>
      <c r="J167" s="137"/>
      <c r="K167" s="190"/>
      <c r="L167" s="137"/>
      <c r="M167" s="137"/>
      <c r="N167" s="137"/>
      <c r="O167" s="137"/>
      <c r="P167" s="137"/>
      <c r="Q167" s="137"/>
      <c r="R167" s="137"/>
      <c r="S167" s="137"/>
      <c r="T167" s="137"/>
      <c r="U167" s="137"/>
      <c r="V167" s="137"/>
      <c r="W167" s="137"/>
      <c r="X167" s="137"/>
      <c r="Y167" s="137"/>
      <c r="Z167" s="137"/>
      <c r="AA167" s="137"/>
      <c r="AB167" s="137"/>
      <c r="AC167" s="137"/>
      <c r="AD167" s="137"/>
      <c r="AE167" s="137"/>
      <c r="AF167" s="137"/>
      <c r="AG167" s="137"/>
      <c r="AH167" s="137"/>
      <c r="AI167" s="137"/>
      <c r="AJ167" s="137"/>
      <c r="AK167" s="137"/>
      <c r="AL167" s="137"/>
      <c r="AM167" s="137"/>
      <c r="AN167" s="137"/>
      <c r="AO167" s="137"/>
      <c r="AP167" s="137"/>
      <c r="AQ167" s="137"/>
      <c r="AR167" s="137"/>
      <c r="AS167" s="137"/>
      <c r="AT167" s="137"/>
      <c r="AU167" s="137"/>
      <c r="AV167" s="137"/>
      <c r="AW167" s="199" t="s">
        <v>238</v>
      </c>
      <c r="AX167" s="137"/>
      <c r="AY167" s="137"/>
    </row>
    <row r="168" spans="1:51" s="148" customFormat="1" ht="15.75" x14ac:dyDescent="0.25">
      <c r="A168" s="201"/>
      <c r="B168" s="201"/>
      <c r="C168" s="201"/>
      <c r="D168" s="201"/>
      <c r="E168" s="201"/>
      <c r="F168" s="201"/>
      <c r="G168" s="201"/>
      <c r="H168" s="201"/>
      <c r="I168" s="201"/>
      <c r="J168" s="137"/>
      <c r="K168" s="190"/>
      <c r="L168" s="137"/>
      <c r="M168" s="137"/>
      <c r="N168" s="137"/>
      <c r="O168" s="137"/>
      <c r="P168" s="137"/>
      <c r="Q168" s="137"/>
      <c r="R168" s="137"/>
      <c r="S168" s="137"/>
      <c r="T168" s="137"/>
      <c r="U168" s="137"/>
      <c r="V168" s="137"/>
      <c r="W168" s="137"/>
      <c r="X168" s="137"/>
      <c r="Y168" s="137"/>
      <c r="Z168" s="137"/>
      <c r="AA168" s="137"/>
      <c r="AB168" s="137"/>
      <c r="AC168" s="137"/>
      <c r="AD168" s="137"/>
      <c r="AE168" s="137"/>
      <c r="AF168" s="137"/>
      <c r="AG168" s="137"/>
      <c r="AH168" s="137"/>
      <c r="AI168" s="137"/>
      <c r="AJ168" s="137"/>
      <c r="AK168" s="137"/>
      <c r="AL168" s="137"/>
      <c r="AM168" s="137"/>
      <c r="AN168" s="137"/>
      <c r="AO168" s="137"/>
      <c r="AP168" s="137"/>
      <c r="AQ168" s="137"/>
      <c r="AR168" s="137"/>
      <c r="AS168" s="137"/>
      <c r="AT168" s="137"/>
      <c r="AU168" s="137"/>
      <c r="AV168" s="137"/>
      <c r="AW168" s="199" t="s">
        <v>239</v>
      </c>
      <c r="AX168" s="137"/>
      <c r="AY168" s="137"/>
    </row>
    <row r="169" spans="1:51" s="148" customFormat="1" ht="15.75" x14ac:dyDescent="0.25">
      <c r="A169" s="201"/>
      <c r="B169" s="201"/>
      <c r="C169" s="201"/>
      <c r="D169" s="201"/>
      <c r="E169" s="201"/>
      <c r="F169" s="201"/>
      <c r="G169" s="201"/>
      <c r="H169" s="201"/>
      <c r="I169" s="201"/>
      <c r="J169" s="137"/>
      <c r="K169" s="190"/>
      <c r="L169" s="137"/>
      <c r="M169" s="137"/>
      <c r="N169" s="137"/>
      <c r="O169" s="137"/>
      <c r="P169" s="137"/>
      <c r="Q169" s="137"/>
      <c r="R169" s="137"/>
      <c r="S169" s="137"/>
      <c r="T169" s="137"/>
      <c r="U169" s="137"/>
      <c r="V169" s="137"/>
      <c r="W169" s="137"/>
      <c r="X169" s="137"/>
      <c r="Y169" s="137"/>
      <c r="Z169" s="137"/>
      <c r="AA169" s="137"/>
      <c r="AB169" s="137"/>
      <c r="AC169" s="137"/>
      <c r="AD169" s="137"/>
      <c r="AE169" s="137"/>
      <c r="AF169" s="137"/>
      <c r="AG169" s="137"/>
      <c r="AH169" s="137"/>
      <c r="AI169" s="137"/>
      <c r="AJ169" s="137"/>
      <c r="AK169" s="137"/>
      <c r="AL169" s="137"/>
      <c r="AM169" s="137"/>
      <c r="AN169" s="137"/>
      <c r="AO169" s="137"/>
      <c r="AP169" s="137"/>
      <c r="AQ169" s="137"/>
      <c r="AR169" s="137"/>
      <c r="AS169" s="137"/>
      <c r="AT169" s="137"/>
      <c r="AU169" s="137"/>
      <c r="AV169" s="137"/>
      <c r="AW169" s="199" t="s">
        <v>240</v>
      </c>
      <c r="AX169" s="137"/>
      <c r="AY169" s="137"/>
    </row>
    <row r="170" spans="1:51" s="148" customFormat="1" ht="15.75" x14ac:dyDescent="0.25">
      <c r="A170" s="201"/>
      <c r="B170" s="201"/>
      <c r="C170" s="201"/>
      <c r="D170" s="201"/>
      <c r="E170" s="201"/>
      <c r="F170" s="201"/>
      <c r="G170" s="201"/>
      <c r="H170" s="201"/>
      <c r="I170" s="201"/>
      <c r="J170" s="137"/>
      <c r="K170" s="190"/>
      <c r="L170" s="137"/>
      <c r="M170" s="137"/>
      <c r="N170" s="137"/>
      <c r="O170" s="137"/>
      <c r="P170" s="137"/>
      <c r="Q170" s="137"/>
      <c r="R170" s="137"/>
      <c r="S170" s="137"/>
      <c r="T170" s="137"/>
      <c r="U170" s="137"/>
      <c r="V170" s="137"/>
      <c r="W170" s="137"/>
      <c r="X170" s="137"/>
      <c r="Y170" s="137"/>
      <c r="Z170" s="137"/>
      <c r="AA170" s="137"/>
      <c r="AB170" s="137"/>
      <c r="AC170" s="137"/>
      <c r="AD170" s="137"/>
      <c r="AE170" s="137"/>
      <c r="AF170" s="137"/>
      <c r="AG170" s="137"/>
      <c r="AH170" s="137"/>
      <c r="AI170" s="137"/>
      <c r="AJ170" s="137"/>
      <c r="AK170" s="137"/>
      <c r="AL170" s="137"/>
      <c r="AM170" s="137"/>
      <c r="AN170" s="137"/>
      <c r="AO170" s="137"/>
      <c r="AP170" s="137"/>
      <c r="AQ170" s="137"/>
      <c r="AR170" s="137"/>
      <c r="AS170" s="137"/>
      <c r="AT170" s="137"/>
      <c r="AU170" s="137"/>
      <c r="AV170" s="137"/>
      <c r="AW170" s="199" t="s">
        <v>241</v>
      </c>
      <c r="AX170" s="137"/>
      <c r="AY170" s="137"/>
    </row>
    <row r="171" spans="1:51" s="148" customFormat="1" ht="15.75" x14ac:dyDescent="0.25">
      <c r="A171" s="201"/>
      <c r="B171" s="201"/>
      <c r="C171" s="201"/>
      <c r="D171" s="201"/>
      <c r="E171" s="201"/>
      <c r="F171" s="201"/>
      <c r="G171" s="201"/>
      <c r="H171" s="201"/>
      <c r="I171" s="201"/>
      <c r="J171" s="137"/>
      <c r="K171" s="190"/>
      <c r="L171" s="137"/>
      <c r="M171" s="137"/>
      <c r="N171" s="137"/>
      <c r="O171" s="137"/>
      <c r="P171" s="137"/>
      <c r="Q171" s="137"/>
      <c r="R171" s="137"/>
      <c r="S171" s="137"/>
      <c r="T171" s="137"/>
      <c r="U171" s="137"/>
      <c r="V171" s="137"/>
      <c r="W171" s="137"/>
      <c r="X171" s="137"/>
      <c r="Y171" s="137"/>
      <c r="Z171" s="137"/>
      <c r="AA171" s="137"/>
      <c r="AB171" s="137"/>
      <c r="AC171" s="137"/>
      <c r="AD171" s="137"/>
      <c r="AE171" s="137"/>
      <c r="AF171" s="137"/>
      <c r="AG171" s="137"/>
      <c r="AH171" s="137"/>
      <c r="AI171" s="137"/>
      <c r="AJ171" s="137"/>
      <c r="AK171" s="137"/>
      <c r="AL171" s="137"/>
      <c r="AM171" s="137"/>
      <c r="AN171" s="137"/>
      <c r="AO171" s="137"/>
      <c r="AP171" s="137"/>
      <c r="AQ171" s="137"/>
      <c r="AR171" s="137"/>
      <c r="AS171" s="137"/>
      <c r="AT171" s="137"/>
      <c r="AU171" s="137"/>
      <c r="AV171" s="137"/>
      <c r="AW171" s="199" t="s">
        <v>242</v>
      </c>
      <c r="AX171" s="137"/>
      <c r="AY171" s="137"/>
    </row>
    <row r="172" spans="1:51" s="148" customFormat="1" ht="15.75" x14ac:dyDescent="0.25">
      <c r="A172" s="201"/>
      <c r="B172" s="201"/>
      <c r="C172" s="201"/>
      <c r="D172" s="201"/>
      <c r="E172" s="201"/>
      <c r="F172" s="201"/>
      <c r="G172" s="201"/>
      <c r="H172" s="201"/>
      <c r="I172" s="201"/>
      <c r="J172" s="137"/>
      <c r="K172" s="190"/>
      <c r="L172" s="137"/>
      <c r="M172" s="137"/>
      <c r="N172" s="137"/>
      <c r="O172" s="137"/>
      <c r="P172" s="137"/>
      <c r="Q172" s="137"/>
      <c r="R172" s="137"/>
      <c r="S172" s="137"/>
      <c r="T172" s="137"/>
      <c r="U172" s="137"/>
      <c r="V172" s="137"/>
      <c r="W172" s="137"/>
      <c r="X172" s="137"/>
      <c r="Y172" s="137"/>
      <c r="Z172" s="137"/>
      <c r="AA172" s="137"/>
      <c r="AB172" s="137"/>
      <c r="AC172" s="137"/>
      <c r="AD172" s="137"/>
      <c r="AE172" s="137"/>
      <c r="AF172" s="137"/>
      <c r="AG172" s="137"/>
      <c r="AH172" s="137"/>
      <c r="AI172" s="137"/>
      <c r="AJ172" s="137"/>
      <c r="AK172" s="137"/>
      <c r="AL172" s="137"/>
      <c r="AM172" s="137"/>
      <c r="AN172" s="137"/>
      <c r="AO172" s="137"/>
      <c r="AP172" s="137"/>
      <c r="AQ172" s="137"/>
      <c r="AR172" s="137"/>
      <c r="AS172" s="137"/>
      <c r="AT172" s="137"/>
      <c r="AU172" s="137"/>
      <c r="AV172" s="137"/>
      <c r="AW172" s="199" t="s">
        <v>243</v>
      </c>
      <c r="AX172" s="137"/>
      <c r="AY172" s="137"/>
    </row>
    <row r="173" spans="1:51" s="148" customFormat="1" ht="15.75" x14ac:dyDescent="0.25">
      <c r="A173" s="201"/>
      <c r="B173" s="201"/>
      <c r="C173" s="201"/>
      <c r="D173" s="201"/>
      <c r="E173" s="201"/>
      <c r="F173" s="201"/>
      <c r="G173" s="201"/>
      <c r="H173" s="201"/>
      <c r="I173" s="201"/>
      <c r="J173" s="137"/>
      <c r="K173" s="190"/>
      <c r="L173" s="137"/>
      <c r="M173" s="137"/>
      <c r="N173" s="137"/>
      <c r="O173" s="137"/>
      <c r="P173" s="137"/>
      <c r="Q173" s="137"/>
      <c r="R173" s="137"/>
      <c r="S173" s="137"/>
      <c r="T173" s="137"/>
      <c r="U173" s="137"/>
      <c r="V173" s="137"/>
      <c r="W173" s="137"/>
      <c r="X173" s="137"/>
      <c r="Y173" s="137"/>
      <c r="Z173" s="137"/>
      <c r="AA173" s="137"/>
      <c r="AB173" s="137"/>
      <c r="AC173" s="137"/>
      <c r="AD173" s="137"/>
      <c r="AE173" s="137"/>
      <c r="AF173" s="137"/>
      <c r="AG173" s="137"/>
      <c r="AH173" s="137"/>
      <c r="AI173" s="137"/>
      <c r="AJ173" s="137"/>
      <c r="AK173" s="137"/>
      <c r="AL173" s="137"/>
      <c r="AM173" s="137"/>
      <c r="AN173" s="137"/>
      <c r="AO173" s="137"/>
      <c r="AP173" s="137"/>
      <c r="AQ173" s="137"/>
      <c r="AR173" s="137"/>
      <c r="AS173" s="137"/>
      <c r="AT173" s="137"/>
      <c r="AU173" s="137"/>
      <c r="AV173" s="137"/>
      <c r="AW173" s="199" t="s">
        <v>244</v>
      </c>
      <c r="AX173" s="137"/>
      <c r="AY173" s="137"/>
    </row>
    <row r="174" spans="1:51" s="148" customFormat="1" ht="15.75" x14ac:dyDescent="0.25">
      <c r="A174" s="201"/>
      <c r="B174" s="201"/>
      <c r="C174" s="201"/>
      <c r="D174" s="201"/>
      <c r="E174" s="201"/>
      <c r="F174" s="201"/>
      <c r="G174" s="201"/>
      <c r="H174" s="201"/>
      <c r="I174" s="201"/>
      <c r="J174" s="137"/>
      <c r="K174" s="190"/>
      <c r="L174" s="137"/>
      <c r="M174" s="137"/>
      <c r="N174" s="137"/>
      <c r="O174" s="137"/>
      <c r="P174" s="137"/>
      <c r="Q174" s="137"/>
      <c r="R174" s="137"/>
      <c r="S174" s="137"/>
      <c r="T174" s="137"/>
      <c r="U174" s="137"/>
      <c r="V174" s="137"/>
      <c r="W174" s="137"/>
      <c r="X174" s="137"/>
      <c r="Y174" s="137"/>
      <c r="Z174" s="137"/>
      <c r="AA174" s="137"/>
      <c r="AB174" s="137"/>
      <c r="AC174" s="137"/>
      <c r="AD174" s="137"/>
      <c r="AE174" s="137"/>
      <c r="AF174" s="137"/>
      <c r="AG174" s="137"/>
      <c r="AH174" s="137"/>
      <c r="AI174" s="137"/>
      <c r="AJ174" s="137"/>
      <c r="AK174" s="137"/>
      <c r="AL174" s="137"/>
      <c r="AM174" s="137"/>
      <c r="AN174" s="137"/>
      <c r="AO174" s="137"/>
      <c r="AP174" s="137"/>
      <c r="AQ174" s="137"/>
      <c r="AR174" s="137"/>
      <c r="AS174" s="137"/>
      <c r="AT174" s="137"/>
      <c r="AU174" s="137"/>
      <c r="AV174" s="137"/>
      <c r="AW174" s="199" t="s">
        <v>245</v>
      </c>
      <c r="AX174" s="137"/>
      <c r="AY174" s="137"/>
    </row>
    <row r="175" spans="1:51" s="148" customFormat="1" ht="15.75" x14ac:dyDescent="0.25">
      <c r="A175" s="201"/>
      <c r="B175" s="201"/>
      <c r="C175" s="201"/>
      <c r="D175" s="201"/>
      <c r="E175" s="201"/>
      <c r="F175" s="201"/>
      <c r="G175" s="201"/>
      <c r="H175" s="201"/>
      <c r="I175" s="201"/>
      <c r="J175" s="137"/>
      <c r="K175" s="190"/>
      <c r="L175" s="137"/>
      <c r="M175" s="137"/>
      <c r="N175" s="137"/>
      <c r="O175" s="137"/>
      <c r="P175" s="137"/>
      <c r="Q175" s="137"/>
      <c r="R175" s="137"/>
      <c r="S175" s="137"/>
      <c r="T175" s="137"/>
      <c r="U175" s="137"/>
      <c r="V175" s="137"/>
      <c r="W175" s="137"/>
      <c r="X175" s="137"/>
      <c r="Y175" s="137"/>
      <c r="Z175" s="137"/>
      <c r="AA175" s="137"/>
      <c r="AB175" s="137"/>
      <c r="AC175" s="137"/>
      <c r="AD175" s="137"/>
      <c r="AE175" s="137"/>
      <c r="AF175" s="137"/>
      <c r="AG175" s="137"/>
      <c r="AH175" s="137"/>
      <c r="AI175" s="137"/>
      <c r="AJ175" s="137"/>
      <c r="AK175" s="137"/>
      <c r="AL175" s="137"/>
      <c r="AM175" s="137"/>
      <c r="AN175" s="137"/>
      <c r="AO175" s="137"/>
      <c r="AP175" s="137"/>
      <c r="AQ175" s="137"/>
      <c r="AR175" s="137"/>
      <c r="AS175" s="137"/>
      <c r="AT175" s="137"/>
      <c r="AU175" s="137"/>
      <c r="AV175" s="137"/>
      <c r="AW175" s="199" t="s">
        <v>246</v>
      </c>
      <c r="AX175" s="137"/>
      <c r="AY175" s="137"/>
    </row>
    <row r="176" spans="1:51" s="148" customFormat="1" ht="15.75" x14ac:dyDescent="0.25">
      <c r="A176" s="201"/>
      <c r="B176" s="201"/>
      <c r="C176" s="201"/>
      <c r="D176" s="201"/>
      <c r="E176" s="201"/>
      <c r="F176" s="201"/>
      <c r="G176" s="201"/>
      <c r="H176" s="201"/>
      <c r="I176" s="201"/>
      <c r="J176" s="137"/>
      <c r="K176" s="190"/>
      <c r="L176" s="137"/>
      <c r="M176" s="137"/>
      <c r="N176" s="137"/>
      <c r="O176" s="137"/>
      <c r="P176" s="137"/>
      <c r="Q176" s="137"/>
      <c r="R176" s="137"/>
      <c r="S176" s="137"/>
      <c r="T176" s="137"/>
      <c r="U176" s="137"/>
      <c r="V176" s="137"/>
      <c r="W176" s="137"/>
      <c r="X176" s="137"/>
      <c r="Y176" s="137"/>
      <c r="Z176" s="137"/>
      <c r="AA176" s="137"/>
      <c r="AB176" s="137"/>
      <c r="AC176" s="137"/>
      <c r="AD176" s="137"/>
      <c r="AE176" s="137"/>
      <c r="AF176" s="137"/>
      <c r="AG176" s="137"/>
      <c r="AH176" s="137"/>
      <c r="AI176" s="137"/>
      <c r="AJ176" s="137"/>
      <c r="AK176" s="137"/>
      <c r="AL176" s="137"/>
      <c r="AM176" s="137"/>
      <c r="AN176" s="137"/>
      <c r="AO176" s="137"/>
      <c r="AP176" s="137"/>
      <c r="AQ176" s="137"/>
      <c r="AR176" s="137"/>
      <c r="AS176" s="137"/>
      <c r="AT176" s="137"/>
      <c r="AU176" s="137"/>
      <c r="AV176" s="137"/>
      <c r="AW176" s="199" t="s">
        <v>247</v>
      </c>
      <c r="AX176" s="137"/>
      <c r="AY176" s="137"/>
    </row>
    <row r="177" spans="1:51" s="148" customFormat="1" ht="15.75" x14ac:dyDescent="0.25">
      <c r="A177" s="201"/>
      <c r="B177" s="201"/>
      <c r="C177" s="201"/>
      <c r="D177" s="201"/>
      <c r="E177" s="201"/>
      <c r="F177" s="201"/>
      <c r="G177" s="201"/>
      <c r="H177" s="201"/>
      <c r="I177" s="201"/>
      <c r="J177" s="137"/>
      <c r="K177" s="190"/>
      <c r="L177" s="137"/>
      <c r="M177" s="137"/>
      <c r="N177" s="137"/>
      <c r="O177" s="137"/>
      <c r="P177" s="137"/>
      <c r="Q177" s="137"/>
      <c r="R177" s="137"/>
      <c r="S177" s="137"/>
      <c r="T177" s="137"/>
      <c r="U177" s="137"/>
      <c r="V177" s="137"/>
      <c r="W177" s="137"/>
      <c r="X177" s="137"/>
      <c r="Y177" s="137"/>
      <c r="Z177" s="137"/>
      <c r="AA177" s="137"/>
      <c r="AB177" s="137"/>
      <c r="AC177" s="137"/>
      <c r="AD177" s="137"/>
      <c r="AE177" s="137"/>
      <c r="AF177" s="137"/>
      <c r="AG177" s="137"/>
      <c r="AH177" s="137"/>
      <c r="AI177" s="137"/>
      <c r="AJ177" s="137"/>
      <c r="AK177" s="137"/>
      <c r="AL177" s="137"/>
      <c r="AM177" s="137"/>
      <c r="AN177" s="137"/>
      <c r="AO177" s="137"/>
      <c r="AP177" s="137"/>
      <c r="AQ177" s="137"/>
      <c r="AR177" s="137"/>
      <c r="AS177" s="137"/>
      <c r="AT177" s="137"/>
      <c r="AU177" s="137"/>
      <c r="AV177" s="137"/>
      <c r="AW177" s="199" t="s">
        <v>248</v>
      </c>
      <c r="AX177" s="137"/>
      <c r="AY177" s="137"/>
    </row>
    <row r="178" spans="1:51" s="148" customFormat="1" ht="15.75" x14ac:dyDescent="0.25">
      <c r="A178" s="201"/>
      <c r="B178" s="201"/>
      <c r="C178" s="201"/>
      <c r="D178" s="201"/>
      <c r="E178" s="201"/>
      <c r="F178" s="201"/>
      <c r="G178" s="201"/>
      <c r="H178" s="201"/>
      <c r="I178" s="201"/>
      <c r="J178" s="137"/>
      <c r="K178" s="190"/>
      <c r="L178" s="137"/>
      <c r="M178" s="137"/>
      <c r="N178" s="137"/>
      <c r="O178" s="137"/>
      <c r="P178" s="137"/>
      <c r="Q178" s="137"/>
      <c r="R178" s="137"/>
      <c r="S178" s="137"/>
      <c r="T178" s="137"/>
      <c r="U178" s="137"/>
      <c r="V178" s="137"/>
      <c r="W178" s="137"/>
      <c r="X178" s="137"/>
      <c r="Y178" s="137"/>
      <c r="Z178" s="137"/>
      <c r="AA178" s="137"/>
      <c r="AB178" s="137"/>
      <c r="AC178" s="137"/>
      <c r="AD178" s="137"/>
      <c r="AE178" s="137"/>
      <c r="AF178" s="137"/>
      <c r="AG178" s="137"/>
      <c r="AH178" s="137"/>
      <c r="AI178" s="137"/>
      <c r="AJ178" s="137"/>
      <c r="AK178" s="137"/>
      <c r="AL178" s="137"/>
      <c r="AM178" s="137"/>
      <c r="AN178" s="137"/>
      <c r="AO178" s="137"/>
      <c r="AP178" s="137"/>
      <c r="AQ178" s="137"/>
      <c r="AR178" s="137"/>
      <c r="AS178" s="137"/>
      <c r="AT178" s="137"/>
      <c r="AU178" s="137"/>
      <c r="AV178" s="137"/>
      <c r="AW178" s="199" t="s">
        <v>249</v>
      </c>
      <c r="AX178" s="137"/>
      <c r="AY178" s="137"/>
    </row>
    <row r="179" spans="1:51" s="148" customFormat="1" ht="15.75" x14ac:dyDescent="0.25">
      <c r="A179" s="201"/>
      <c r="B179" s="201"/>
      <c r="C179" s="201"/>
      <c r="D179" s="201"/>
      <c r="E179" s="201"/>
      <c r="F179" s="201"/>
      <c r="G179" s="201"/>
      <c r="H179" s="201"/>
      <c r="I179" s="201"/>
      <c r="J179" s="137"/>
      <c r="K179" s="190"/>
      <c r="L179" s="137"/>
      <c r="M179" s="137"/>
      <c r="N179" s="137"/>
      <c r="O179" s="137"/>
      <c r="P179" s="137"/>
      <c r="Q179" s="137"/>
      <c r="R179" s="137"/>
      <c r="S179" s="137"/>
      <c r="T179" s="137"/>
      <c r="U179" s="137"/>
      <c r="V179" s="137"/>
      <c r="W179" s="137"/>
      <c r="X179" s="137"/>
      <c r="Y179" s="137"/>
      <c r="Z179" s="137"/>
      <c r="AA179" s="137"/>
      <c r="AB179" s="137"/>
      <c r="AC179" s="137"/>
      <c r="AD179" s="137"/>
      <c r="AE179" s="137"/>
      <c r="AF179" s="137"/>
      <c r="AG179" s="137"/>
      <c r="AH179" s="137"/>
      <c r="AI179" s="137"/>
      <c r="AJ179" s="137"/>
      <c r="AK179" s="137"/>
      <c r="AL179" s="137"/>
      <c r="AM179" s="137"/>
      <c r="AN179" s="137"/>
      <c r="AO179" s="137"/>
      <c r="AP179" s="137"/>
      <c r="AQ179" s="137"/>
      <c r="AR179" s="137"/>
      <c r="AS179" s="137"/>
      <c r="AT179" s="137"/>
      <c r="AU179" s="137"/>
      <c r="AV179" s="137"/>
      <c r="AW179" s="199" t="s">
        <v>250</v>
      </c>
      <c r="AX179" s="137"/>
      <c r="AY179" s="137"/>
    </row>
    <row r="180" spans="1:51" s="148" customFormat="1" ht="15.75" x14ac:dyDescent="0.25">
      <c r="A180" s="201"/>
      <c r="B180" s="201"/>
      <c r="C180" s="201"/>
      <c r="D180" s="201"/>
      <c r="E180" s="201"/>
      <c r="F180" s="201"/>
      <c r="G180" s="201"/>
      <c r="H180" s="201"/>
      <c r="I180" s="201"/>
      <c r="J180" s="137"/>
      <c r="K180" s="190"/>
      <c r="L180" s="137"/>
      <c r="M180" s="137"/>
      <c r="N180" s="137"/>
      <c r="O180" s="137"/>
      <c r="P180" s="137"/>
      <c r="Q180" s="137"/>
      <c r="R180" s="137"/>
      <c r="S180" s="137"/>
      <c r="T180" s="137"/>
      <c r="U180" s="137"/>
      <c r="V180" s="137"/>
      <c r="W180" s="137"/>
      <c r="X180" s="137"/>
      <c r="Y180" s="137"/>
      <c r="Z180" s="137"/>
      <c r="AA180" s="137"/>
      <c r="AB180" s="137"/>
      <c r="AC180" s="137"/>
      <c r="AD180" s="137"/>
      <c r="AE180" s="137"/>
      <c r="AF180" s="137"/>
      <c r="AG180" s="137"/>
      <c r="AH180" s="137"/>
      <c r="AI180" s="137"/>
      <c r="AJ180" s="137"/>
      <c r="AK180" s="137"/>
      <c r="AL180" s="137"/>
      <c r="AM180" s="137"/>
      <c r="AN180" s="137"/>
      <c r="AO180" s="137"/>
      <c r="AP180" s="137"/>
      <c r="AQ180" s="137"/>
      <c r="AR180" s="137"/>
      <c r="AS180" s="137"/>
      <c r="AT180" s="137"/>
      <c r="AU180" s="137"/>
      <c r="AV180" s="137"/>
      <c r="AW180" s="199" t="s">
        <v>251</v>
      </c>
      <c r="AX180" s="137"/>
      <c r="AY180" s="137"/>
    </row>
    <row r="181" spans="1:51" s="148" customFormat="1" ht="15.75" x14ac:dyDescent="0.25">
      <c r="A181" s="201"/>
      <c r="B181" s="201"/>
      <c r="C181" s="201"/>
      <c r="D181" s="201"/>
      <c r="E181" s="201"/>
      <c r="F181" s="201"/>
      <c r="G181" s="201"/>
      <c r="H181" s="201"/>
      <c r="I181" s="201"/>
      <c r="J181" s="137"/>
      <c r="K181" s="190"/>
      <c r="L181" s="137"/>
      <c r="M181" s="137"/>
      <c r="N181" s="137"/>
      <c r="O181" s="137"/>
      <c r="P181" s="137"/>
      <c r="Q181" s="137"/>
      <c r="R181" s="137"/>
      <c r="S181" s="137"/>
      <c r="T181" s="137"/>
      <c r="U181" s="137"/>
      <c r="V181" s="137"/>
      <c r="W181" s="137"/>
      <c r="X181" s="137"/>
      <c r="Y181" s="137"/>
      <c r="Z181" s="137"/>
      <c r="AA181" s="137"/>
      <c r="AB181" s="137"/>
      <c r="AC181" s="137"/>
      <c r="AD181" s="137"/>
      <c r="AE181" s="137"/>
      <c r="AF181" s="137"/>
      <c r="AG181" s="137"/>
      <c r="AH181" s="137"/>
      <c r="AI181" s="137"/>
      <c r="AJ181" s="137"/>
      <c r="AK181" s="137"/>
      <c r="AL181" s="137"/>
      <c r="AM181" s="137"/>
      <c r="AN181" s="137"/>
      <c r="AO181" s="137"/>
      <c r="AP181" s="137"/>
      <c r="AQ181" s="137"/>
      <c r="AR181" s="137"/>
      <c r="AS181" s="137"/>
      <c r="AT181" s="137"/>
      <c r="AU181" s="137"/>
      <c r="AV181" s="137"/>
      <c r="AW181" s="199" t="s">
        <v>252</v>
      </c>
      <c r="AX181" s="137"/>
      <c r="AY181" s="137"/>
    </row>
    <row r="182" spans="1:51" s="148" customFormat="1" ht="15.75" x14ac:dyDescent="0.25">
      <c r="A182" s="201"/>
      <c r="B182" s="201"/>
      <c r="C182" s="201"/>
      <c r="D182" s="201"/>
      <c r="E182" s="201"/>
      <c r="F182" s="201"/>
      <c r="G182" s="201"/>
      <c r="H182" s="201"/>
      <c r="I182" s="201"/>
      <c r="J182" s="137"/>
      <c r="K182" s="190"/>
      <c r="L182" s="137"/>
      <c r="M182" s="137"/>
      <c r="N182" s="137"/>
      <c r="O182" s="137"/>
      <c r="P182" s="137"/>
      <c r="Q182" s="137"/>
      <c r="R182" s="137"/>
      <c r="S182" s="137"/>
      <c r="T182" s="137"/>
      <c r="U182" s="137"/>
      <c r="V182" s="137"/>
      <c r="W182" s="137"/>
      <c r="X182" s="137"/>
      <c r="Y182" s="137"/>
      <c r="Z182" s="137"/>
      <c r="AA182" s="137"/>
      <c r="AB182" s="137"/>
      <c r="AC182" s="137"/>
      <c r="AD182" s="137"/>
      <c r="AE182" s="137"/>
      <c r="AF182" s="137"/>
      <c r="AG182" s="137"/>
      <c r="AH182" s="137"/>
      <c r="AI182" s="137"/>
      <c r="AJ182" s="137"/>
      <c r="AK182" s="137"/>
      <c r="AL182" s="137"/>
      <c r="AM182" s="137"/>
      <c r="AN182" s="137"/>
      <c r="AO182" s="137"/>
      <c r="AP182" s="137"/>
      <c r="AQ182" s="137"/>
      <c r="AR182" s="137"/>
      <c r="AS182" s="137"/>
      <c r="AT182" s="137"/>
      <c r="AU182" s="137"/>
      <c r="AV182" s="137"/>
      <c r="AW182" s="199" t="s">
        <v>253</v>
      </c>
      <c r="AX182" s="137"/>
      <c r="AY182" s="137"/>
    </row>
    <row r="183" spans="1:51" s="148" customFormat="1" ht="15.75" x14ac:dyDescent="0.25">
      <c r="A183" s="201"/>
      <c r="B183" s="201"/>
      <c r="C183" s="201"/>
      <c r="D183" s="201"/>
      <c r="E183" s="201"/>
      <c r="F183" s="201"/>
      <c r="G183" s="201"/>
      <c r="H183" s="201"/>
      <c r="I183" s="201"/>
      <c r="J183" s="137"/>
      <c r="K183" s="190"/>
      <c r="L183" s="137"/>
      <c r="M183" s="137"/>
      <c r="N183" s="137"/>
      <c r="O183" s="137"/>
      <c r="P183" s="137"/>
      <c r="Q183" s="137"/>
      <c r="R183" s="137"/>
      <c r="S183" s="137"/>
      <c r="T183" s="137"/>
      <c r="U183" s="137"/>
      <c r="V183" s="137"/>
      <c r="W183" s="137"/>
      <c r="X183" s="137"/>
      <c r="Y183" s="137"/>
      <c r="Z183" s="137"/>
      <c r="AA183" s="137"/>
      <c r="AB183" s="137"/>
      <c r="AC183" s="137"/>
      <c r="AD183" s="137"/>
      <c r="AE183" s="137"/>
      <c r="AF183" s="137"/>
      <c r="AG183" s="137"/>
      <c r="AH183" s="137"/>
      <c r="AI183" s="137"/>
      <c r="AJ183" s="137"/>
      <c r="AK183" s="137"/>
      <c r="AL183" s="137"/>
      <c r="AM183" s="137"/>
      <c r="AN183" s="137"/>
      <c r="AO183" s="137"/>
      <c r="AP183" s="137"/>
      <c r="AQ183" s="137"/>
      <c r="AR183" s="137"/>
      <c r="AS183" s="137"/>
      <c r="AT183" s="137"/>
      <c r="AU183" s="137"/>
      <c r="AV183" s="137"/>
      <c r="AW183" s="199" t="s">
        <v>254</v>
      </c>
      <c r="AX183" s="137"/>
      <c r="AY183" s="137"/>
    </row>
    <row r="184" spans="1:51" s="148" customFormat="1" ht="15.75" x14ac:dyDescent="0.25">
      <c r="A184" s="201"/>
      <c r="B184" s="201"/>
      <c r="C184" s="201"/>
      <c r="D184" s="201"/>
      <c r="E184" s="201"/>
      <c r="F184" s="201"/>
      <c r="G184" s="201"/>
      <c r="H184" s="201"/>
      <c r="I184" s="201"/>
      <c r="J184" s="137"/>
      <c r="K184" s="190"/>
      <c r="L184" s="137"/>
      <c r="M184" s="137"/>
      <c r="N184" s="137"/>
      <c r="O184" s="137"/>
      <c r="P184" s="137"/>
      <c r="Q184" s="137"/>
      <c r="R184" s="137"/>
      <c r="S184" s="137"/>
      <c r="T184" s="137"/>
      <c r="U184" s="137"/>
      <c r="V184" s="137"/>
      <c r="W184" s="137"/>
      <c r="X184" s="137"/>
      <c r="Y184" s="137"/>
      <c r="Z184" s="137"/>
      <c r="AA184" s="137"/>
      <c r="AB184" s="137"/>
      <c r="AC184" s="137"/>
      <c r="AD184" s="137"/>
      <c r="AE184" s="137"/>
      <c r="AF184" s="137"/>
      <c r="AG184" s="137"/>
      <c r="AH184" s="137"/>
      <c r="AI184" s="137"/>
      <c r="AJ184" s="137"/>
      <c r="AK184" s="137"/>
      <c r="AL184" s="137"/>
      <c r="AM184" s="137"/>
      <c r="AN184" s="137"/>
      <c r="AO184" s="137"/>
      <c r="AP184" s="137"/>
      <c r="AQ184" s="137"/>
      <c r="AR184" s="137"/>
      <c r="AS184" s="137"/>
      <c r="AT184" s="137"/>
      <c r="AU184" s="137"/>
      <c r="AV184" s="137"/>
      <c r="AW184" s="199" t="s">
        <v>255</v>
      </c>
      <c r="AX184" s="137"/>
      <c r="AY184" s="137"/>
    </row>
    <row r="185" spans="1:51" s="148" customFormat="1" ht="15.75" x14ac:dyDescent="0.25">
      <c r="A185" s="201"/>
      <c r="B185" s="201"/>
      <c r="C185" s="201"/>
      <c r="D185" s="201"/>
      <c r="E185" s="201"/>
      <c r="F185" s="201"/>
      <c r="G185" s="201"/>
      <c r="H185" s="201"/>
      <c r="I185" s="201"/>
      <c r="J185" s="137"/>
      <c r="K185" s="190"/>
      <c r="L185" s="137"/>
      <c r="M185" s="137"/>
      <c r="N185" s="137"/>
      <c r="O185" s="137"/>
      <c r="P185" s="137"/>
      <c r="Q185" s="137"/>
      <c r="R185" s="137"/>
      <c r="S185" s="137"/>
      <c r="T185" s="137"/>
      <c r="U185" s="137"/>
      <c r="V185" s="137"/>
      <c r="W185" s="137"/>
      <c r="X185" s="137"/>
      <c r="Y185" s="137"/>
      <c r="Z185" s="137"/>
      <c r="AA185" s="137"/>
      <c r="AB185" s="137"/>
      <c r="AC185" s="137"/>
      <c r="AD185" s="137"/>
      <c r="AE185" s="137"/>
      <c r="AF185" s="137"/>
      <c r="AG185" s="137"/>
      <c r="AH185" s="137"/>
      <c r="AI185" s="137"/>
      <c r="AJ185" s="137"/>
      <c r="AK185" s="137"/>
      <c r="AL185" s="137"/>
      <c r="AM185" s="137"/>
      <c r="AN185" s="137"/>
      <c r="AO185" s="137"/>
      <c r="AP185" s="137"/>
      <c r="AQ185" s="137"/>
      <c r="AR185" s="137"/>
      <c r="AS185" s="137"/>
      <c r="AT185" s="137"/>
      <c r="AU185" s="137"/>
      <c r="AV185" s="137"/>
      <c r="AW185" s="199" t="s">
        <v>256</v>
      </c>
      <c r="AX185" s="137"/>
      <c r="AY185" s="137"/>
    </row>
    <row r="186" spans="1:51" s="148" customFormat="1" ht="15.75" x14ac:dyDescent="0.25">
      <c r="A186" s="201"/>
      <c r="B186" s="201"/>
      <c r="C186" s="201"/>
      <c r="D186" s="201"/>
      <c r="E186" s="201"/>
      <c r="F186" s="201"/>
      <c r="G186" s="201"/>
      <c r="H186" s="201"/>
      <c r="I186" s="201"/>
      <c r="J186" s="137"/>
      <c r="K186" s="190"/>
      <c r="L186" s="137"/>
      <c r="M186" s="137"/>
      <c r="N186" s="137"/>
      <c r="O186" s="137"/>
      <c r="P186" s="137"/>
      <c r="Q186" s="137"/>
      <c r="R186" s="137"/>
      <c r="S186" s="137"/>
      <c r="T186" s="137"/>
      <c r="U186" s="137"/>
      <c r="V186" s="137"/>
      <c r="W186" s="137"/>
      <c r="X186" s="137"/>
      <c r="Y186" s="137"/>
      <c r="Z186" s="137"/>
      <c r="AA186" s="137"/>
      <c r="AB186" s="137"/>
      <c r="AC186" s="137"/>
      <c r="AD186" s="137"/>
      <c r="AE186" s="137"/>
      <c r="AF186" s="137"/>
      <c r="AG186" s="137"/>
      <c r="AH186" s="137"/>
      <c r="AI186" s="137"/>
      <c r="AJ186" s="137"/>
      <c r="AK186" s="137"/>
      <c r="AL186" s="137"/>
      <c r="AM186" s="137"/>
      <c r="AN186" s="137"/>
      <c r="AO186" s="137"/>
      <c r="AP186" s="137"/>
      <c r="AQ186" s="137"/>
      <c r="AR186" s="137"/>
      <c r="AS186" s="137"/>
      <c r="AT186" s="137"/>
      <c r="AU186" s="137"/>
      <c r="AV186" s="137"/>
      <c r="AW186" s="199" t="s">
        <v>257</v>
      </c>
      <c r="AX186" s="137"/>
      <c r="AY186" s="137"/>
    </row>
    <row r="187" spans="1:51" s="148" customFormat="1" ht="15.75" x14ac:dyDescent="0.25">
      <c r="A187" s="201"/>
      <c r="B187" s="201"/>
      <c r="C187" s="201"/>
      <c r="D187" s="201"/>
      <c r="E187" s="201"/>
      <c r="F187" s="201"/>
      <c r="G187" s="201"/>
      <c r="H187" s="201"/>
      <c r="I187" s="201"/>
      <c r="J187" s="137"/>
      <c r="K187" s="190"/>
      <c r="L187" s="137"/>
      <c r="M187" s="137"/>
      <c r="N187" s="137"/>
      <c r="O187" s="137"/>
      <c r="P187" s="137"/>
      <c r="Q187" s="137"/>
      <c r="R187" s="137"/>
      <c r="S187" s="137"/>
      <c r="T187" s="137"/>
      <c r="U187" s="137"/>
      <c r="V187" s="137"/>
      <c r="W187" s="137"/>
      <c r="X187" s="137"/>
      <c r="Y187" s="137"/>
      <c r="Z187" s="137"/>
      <c r="AA187" s="137"/>
      <c r="AB187" s="137"/>
      <c r="AC187" s="137"/>
      <c r="AD187" s="137"/>
      <c r="AE187" s="137"/>
      <c r="AF187" s="137"/>
      <c r="AG187" s="137"/>
      <c r="AH187" s="137"/>
      <c r="AI187" s="137"/>
      <c r="AJ187" s="137"/>
      <c r="AK187" s="137"/>
      <c r="AL187" s="137"/>
      <c r="AM187" s="137"/>
      <c r="AN187" s="137"/>
      <c r="AO187" s="137"/>
      <c r="AP187" s="137"/>
      <c r="AQ187" s="137"/>
      <c r="AR187" s="137"/>
      <c r="AS187" s="137"/>
      <c r="AT187" s="137"/>
      <c r="AU187" s="137"/>
      <c r="AV187" s="137"/>
      <c r="AW187" s="199" t="s">
        <v>258</v>
      </c>
      <c r="AX187" s="137"/>
      <c r="AY187" s="137"/>
    </row>
    <row r="188" spans="1:51" s="148" customFormat="1" ht="15.75" x14ac:dyDescent="0.25">
      <c r="A188" s="201"/>
      <c r="B188" s="201"/>
      <c r="C188" s="201"/>
      <c r="D188" s="201"/>
      <c r="E188" s="201"/>
      <c r="F188" s="201"/>
      <c r="G188" s="201"/>
      <c r="H188" s="201"/>
      <c r="I188" s="201"/>
      <c r="J188" s="137"/>
      <c r="K188" s="190"/>
      <c r="L188" s="137"/>
      <c r="M188" s="137"/>
      <c r="N188" s="137"/>
      <c r="O188" s="137"/>
      <c r="P188" s="137"/>
      <c r="Q188" s="137"/>
      <c r="R188" s="137"/>
      <c r="S188" s="137"/>
      <c r="T188" s="137"/>
      <c r="U188" s="137"/>
      <c r="V188" s="137"/>
      <c r="W188" s="137"/>
      <c r="X188" s="137"/>
      <c r="Y188" s="137"/>
      <c r="Z188" s="137"/>
      <c r="AA188" s="137"/>
      <c r="AB188" s="137"/>
      <c r="AC188" s="137"/>
      <c r="AD188" s="137"/>
      <c r="AE188" s="137"/>
      <c r="AF188" s="137"/>
      <c r="AG188" s="137"/>
      <c r="AH188" s="137"/>
      <c r="AI188" s="137"/>
      <c r="AJ188" s="137"/>
      <c r="AK188" s="137"/>
      <c r="AL188" s="137"/>
      <c r="AM188" s="137"/>
      <c r="AN188" s="137"/>
      <c r="AO188" s="137"/>
      <c r="AP188" s="137"/>
      <c r="AQ188" s="137"/>
      <c r="AR188" s="137"/>
      <c r="AS188" s="137"/>
      <c r="AT188" s="137"/>
      <c r="AU188" s="137"/>
      <c r="AV188" s="137"/>
      <c r="AW188" s="199" t="s">
        <v>259</v>
      </c>
      <c r="AX188" s="137"/>
      <c r="AY188" s="137"/>
    </row>
    <row r="189" spans="1:51" s="148" customFormat="1" ht="15.75" x14ac:dyDescent="0.25">
      <c r="A189" s="201"/>
      <c r="B189" s="201"/>
      <c r="C189" s="201"/>
      <c r="D189" s="201"/>
      <c r="E189" s="201"/>
      <c r="F189" s="201"/>
      <c r="G189" s="201"/>
      <c r="H189" s="201"/>
      <c r="I189" s="201"/>
      <c r="J189" s="137"/>
      <c r="K189" s="190"/>
      <c r="L189" s="137"/>
      <c r="M189" s="137"/>
      <c r="N189" s="137"/>
      <c r="O189" s="137"/>
      <c r="P189" s="137"/>
      <c r="Q189" s="137"/>
      <c r="R189" s="137"/>
      <c r="S189" s="137"/>
      <c r="T189" s="137"/>
      <c r="U189" s="137"/>
      <c r="V189" s="137"/>
      <c r="W189" s="137"/>
      <c r="X189" s="137"/>
      <c r="Y189" s="137"/>
      <c r="Z189" s="137"/>
      <c r="AA189" s="137"/>
      <c r="AB189" s="137"/>
      <c r="AC189" s="137"/>
      <c r="AD189" s="137"/>
      <c r="AE189" s="137"/>
      <c r="AF189" s="137"/>
      <c r="AG189" s="137"/>
      <c r="AH189" s="137"/>
      <c r="AI189" s="137"/>
      <c r="AJ189" s="137"/>
      <c r="AK189" s="137"/>
      <c r="AL189" s="137"/>
      <c r="AM189" s="137"/>
      <c r="AN189" s="137"/>
      <c r="AO189" s="137"/>
      <c r="AP189" s="137"/>
      <c r="AQ189" s="137"/>
      <c r="AR189" s="137"/>
      <c r="AS189" s="137"/>
      <c r="AT189" s="137"/>
      <c r="AU189" s="137"/>
      <c r="AV189" s="137"/>
      <c r="AW189" s="199" t="s">
        <v>260</v>
      </c>
      <c r="AX189" s="137"/>
      <c r="AY189" s="137"/>
    </row>
    <row r="190" spans="1:51" s="148" customFormat="1" ht="15.75" x14ac:dyDescent="0.25">
      <c r="A190" s="201"/>
      <c r="B190" s="201"/>
      <c r="C190" s="201"/>
      <c r="D190" s="201"/>
      <c r="E190" s="201"/>
      <c r="F190" s="201"/>
      <c r="G190" s="201"/>
      <c r="H190" s="201"/>
      <c r="I190" s="201"/>
      <c r="J190" s="137"/>
      <c r="K190" s="190"/>
      <c r="L190" s="137"/>
      <c r="M190" s="137"/>
      <c r="N190" s="137"/>
      <c r="O190" s="137"/>
      <c r="P190" s="137"/>
      <c r="Q190" s="137"/>
      <c r="R190" s="137"/>
      <c r="S190" s="137"/>
      <c r="T190" s="137"/>
      <c r="U190" s="137"/>
      <c r="V190" s="137"/>
      <c r="W190" s="137"/>
      <c r="X190" s="137"/>
      <c r="Y190" s="137"/>
      <c r="Z190" s="137"/>
      <c r="AA190" s="137"/>
      <c r="AB190" s="137"/>
      <c r="AC190" s="137"/>
      <c r="AD190" s="137"/>
      <c r="AE190" s="137"/>
      <c r="AF190" s="137"/>
      <c r="AG190" s="137"/>
      <c r="AH190" s="137"/>
      <c r="AI190" s="137"/>
      <c r="AJ190" s="137"/>
      <c r="AK190" s="137"/>
      <c r="AL190" s="137"/>
      <c r="AM190" s="137"/>
      <c r="AN190" s="137"/>
      <c r="AO190" s="137"/>
      <c r="AP190" s="137"/>
      <c r="AQ190" s="137"/>
      <c r="AR190" s="137"/>
      <c r="AS190" s="137"/>
      <c r="AT190" s="137"/>
      <c r="AU190" s="137"/>
      <c r="AV190" s="137"/>
      <c r="AW190" s="199" t="s">
        <v>261</v>
      </c>
      <c r="AX190" s="137"/>
      <c r="AY190" s="137"/>
    </row>
    <row r="191" spans="1:51" s="148" customFormat="1" ht="15.75" x14ac:dyDescent="0.25">
      <c r="A191" s="201"/>
      <c r="B191" s="201"/>
      <c r="C191" s="201"/>
      <c r="D191" s="201"/>
      <c r="E191" s="201"/>
      <c r="F191" s="201"/>
      <c r="G191" s="201"/>
      <c r="H191" s="201"/>
      <c r="I191" s="201"/>
      <c r="J191" s="137"/>
      <c r="K191" s="190"/>
      <c r="L191" s="137"/>
      <c r="M191" s="137"/>
      <c r="N191" s="137"/>
      <c r="O191" s="137"/>
      <c r="P191" s="137"/>
      <c r="Q191" s="137"/>
      <c r="R191" s="137"/>
      <c r="S191" s="137"/>
      <c r="T191" s="137"/>
      <c r="U191" s="137"/>
      <c r="V191" s="137"/>
      <c r="W191" s="137"/>
      <c r="X191" s="137"/>
      <c r="Y191" s="137"/>
      <c r="Z191" s="137"/>
      <c r="AA191" s="137"/>
      <c r="AB191" s="137"/>
      <c r="AC191" s="137"/>
      <c r="AD191" s="137"/>
      <c r="AE191" s="137"/>
      <c r="AF191" s="137"/>
      <c r="AG191" s="137"/>
      <c r="AH191" s="137"/>
      <c r="AI191" s="137"/>
      <c r="AJ191" s="137"/>
      <c r="AK191" s="137"/>
      <c r="AL191" s="137"/>
      <c r="AM191" s="137"/>
      <c r="AN191" s="137"/>
      <c r="AO191" s="137"/>
      <c r="AP191" s="137"/>
      <c r="AQ191" s="137"/>
      <c r="AR191" s="137"/>
      <c r="AS191" s="137"/>
      <c r="AT191" s="137"/>
      <c r="AU191" s="137"/>
      <c r="AV191" s="137"/>
      <c r="AW191" s="199" t="s">
        <v>262</v>
      </c>
      <c r="AX191" s="137"/>
      <c r="AY191" s="137"/>
    </row>
    <row r="192" spans="1:51" s="148" customFormat="1" ht="15.75" x14ac:dyDescent="0.25">
      <c r="A192" s="201"/>
      <c r="B192" s="201"/>
      <c r="C192" s="201"/>
      <c r="D192" s="201"/>
      <c r="E192" s="201"/>
      <c r="F192" s="201"/>
      <c r="G192" s="201"/>
      <c r="H192" s="201"/>
      <c r="I192" s="201"/>
      <c r="J192" s="137"/>
      <c r="K192" s="190"/>
      <c r="L192" s="137"/>
      <c r="M192" s="137"/>
      <c r="N192" s="137"/>
      <c r="O192" s="137"/>
      <c r="P192" s="137"/>
      <c r="Q192" s="137"/>
      <c r="R192" s="137"/>
      <c r="S192" s="137"/>
      <c r="T192" s="137"/>
      <c r="U192" s="137"/>
      <c r="V192" s="137"/>
      <c r="W192" s="137"/>
      <c r="X192" s="137"/>
      <c r="Y192" s="137"/>
      <c r="Z192" s="137"/>
      <c r="AA192" s="137"/>
      <c r="AB192" s="137"/>
      <c r="AC192" s="137"/>
      <c r="AD192" s="137"/>
      <c r="AE192" s="137"/>
      <c r="AF192" s="137"/>
      <c r="AG192" s="137"/>
      <c r="AH192" s="137"/>
      <c r="AI192" s="137"/>
      <c r="AJ192" s="137"/>
      <c r="AK192" s="137"/>
      <c r="AL192" s="137"/>
      <c r="AM192" s="137"/>
      <c r="AN192" s="137"/>
      <c r="AO192" s="137"/>
      <c r="AP192" s="137"/>
      <c r="AQ192" s="137"/>
      <c r="AR192" s="137"/>
      <c r="AS192" s="137"/>
      <c r="AT192" s="137"/>
      <c r="AU192" s="137"/>
      <c r="AV192" s="137"/>
      <c r="AW192" s="199" t="s">
        <v>263</v>
      </c>
      <c r="AX192" s="137"/>
      <c r="AY192" s="137"/>
    </row>
    <row r="193" spans="1:51" s="148" customFormat="1" ht="15.75" x14ac:dyDescent="0.25">
      <c r="A193" s="201"/>
      <c r="B193" s="201"/>
      <c r="C193" s="201"/>
      <c r="D193" s="201"/>
      <c r="E193" s="201"/>
      <c r="F193" s="201"/>
      <c r="G193" s="201"/>
      <c r="H193" s="201"/>
      <c r="I193" s="201"/>
      <c r="J193" s="137"/>
      <c r="K193" s="190"/>
      <c r="L193" s="137"/>
      <c r="M193" s="137"/>
      <c r="N193" s="137"/>
      <c r="O193" s="137"/>
      <c r="P193" s="137"/>
      <c r="Q193" s="137"/>
      <c r="R193" s="137"/>
      <c r="S193" s="137"/>
      <c r="T193" s="137"/>
      <c r="U193" s="137"/>
      <c r="V193" s="137"/>
      <c r="W193" s="137"/>
      <c r="X193" s="137"/>
      <c r="Y193" s="137"/>
      <c r="Z193" s="137"/>
      <c r="AA193" s="137"/>
      <c r="AB193" s="137"/>
      <c r="AC193" s="137"/>
      <c r="AD193" s="137"/>
      <c r="AE193" s="137"/>
      <c r="AF193" s="137"/>
      <c r="AG193" s="137"/>
      <c r="AH193" s="137"/>
      <c r="AI193" s="137"/>
      <c r="AJ193" s="137"/>
      <c r="AK193" s="137"/>
      <c r="AL193" s="137"/>
      <c r="AM193" s="137"/>
      <c r="AN193" s="137"/>
      <c r="AO193" s="137"/>
      <c r="AP193" s="137"/>
      <c r="AQ193" s="137"/>
      <c r="AR193" s="137"/>
      <c r="AS193" s="137"/>
      <c r="AT193" s="137"/>
      <c r="AU193" s="137"/>
      <c r="AV193" s="137"/>
      <c r="AW193" s="199" t="s">
        <v>264</v>
      </c>
      <c r="AX193" s="137"/>
      <c r="AY193" s="137"/>
    </row>
    <row r="194" spans="1:51" s="148" customFormat="1" ht="15.75" x14ac:dyDescent="0.25">
      <c r="A194" s="201"/>
      <c r="B194" s="201"/>
      <c r="C194" s="201"/>
      <c r="D194" s="201"/>
      <c r="E194" s="201"/>
      <c r="F194" s="201"/>
      <c r="G194" s="201"/>
      <c r="H194" s="201"/>
      <c r="I194" s="201"/>
      <c r="J194" s="137"/>
      <c r="K194" s="190"/>
      <c r="L194" s="137"/>
      <c r="M194" s="137"/>
      <c r="N194" s="137"/>
      <c r="O194" s="137"/>
      <c r="P194" s="137"/>
      <c r="Q194" s="137"/>
      <c r="R194" s="137"/>
      <c r="S194" s="137"/>
      <c r="T194" s="137"/>
      <c r="U194" s="137"/>
      <c r="V194" s="137"/>
      <c r="W194" s="137"/>
      <c r="X194" s="137"/>
      <c r="Y194" s="137"/>
      <c r="Z194" s="137"/>
      <c r="AA194" s="137"/>
      <c r="AB194" s="137"/>
      <c r="AC194" s="137"/>
      <c r="AD194" s="137"/>
      <c r="AE194" s="137"/>
      <c r="AF194" s="137"/>
      <c r="AG194" s="137"/>
      <c r="AH194" s="137"/>
      <c r="AI194" s="137"/>
      <c r="AJ194" s="137"/>
      <c r="AK194" s="137"/>
      <c r="AL194" s="137"/>
      <c r="AM194" s="137"/>
      <c r="AN194" s="137"/>
      <c r="AO194" s="137"/>
      <c r="AP194" s="137"/>
      <c r="AQ194" s="137"/>
      <c r="AR194" s="137"/>
      <c r="AS194" s="137"/>
      <c r="AT194" s="137"/>
      <c r="AU194" s="137"/>
      <c r="AV194" s="137"/>
      <c r="AW194" s="199" t="s">
        <v>265</v>
      </c>
      <c r="AX194" s="137"/>
      <c r="AY194" s="137"/>
    </row>
    <row r="195" spans="1:51" s="148" customFormat="1" ht="15.75" x14ac:dyDescent="0.25">
      <c r="A195" s="201"/>
      <c r="B195" s="201"/>
      <c r="C195" s="201"/>
      <c r="D195" s="201"/>
      <c r="E195" s="201"/>
      <c r="F195" s="201"/>
      <c r="G195" s="201"/>
      <c r="H195" s="201"/>
      <c r="I195" s="201"/>
      <c r="J195" s="137"/>
      <c r="K195" s="190"/>
      <c r="L195" s="137"/>
      <c r="M195" s="137"/>
      <c r="N195" s="137"/>
      <c r="O195" s="137"/>
      <c r="P195" s="137"/>
      <c r="Q195" s="137"/>
      <c r="R195" s="137"/>
      <c r="S195" s="137"/>
      <c r="T195" s="137"/>
      <c r="U195" s="137"/>
      <c r="V195" s="137"/>
      <c r="W195" s="137"/>
      <c r="X195" s="137"/>
      <c r="Y195" s="137"/>
      <c r="Z195" s="137"/>
      <c r="AA195" s="137"/>
      <c r="AB195" s="137"/>
      <c r="AC195" s="137"/>
      <c r="AD195" s="137"/>
      <c r="AE195" s="137"/>
      <c r="AF195" s="137"/>
      <c r="AG195" s="137"/>
      <c r="AH195" s="137"/>
      <c r="AI195" s="137"/>
      <c r="AJ195" s="137"/>
      <c r="AK195" s="137"/>
      <c r="AL195" s="137"/>
      <c r="AM195" s="137"/>
      <c r="AN195" s="137"/>
      <c r="AO195" s="137"/>
      <c r="AP195" s="137"/>
      <c r="AQ195" s="137"/>
      <c r="AR195" s="137"/>
      <c r="AS195" s="137"/>
      <c r="AT195" s="137"/>
      <c r="AU195" s="137"/>
      <c r="AV195" s="137"/>
      <c r="AW195" s="199" t="s">
        <v>266</v>
      </c>
      <c r="AX195" s="137"/>
      <c r="AY195" s="137"/>
    </row>
    <row r="196" spans="1:51" s="148" customFormat="1" ht="15.75" x14ac:dyDescent="0.25">
      <c r="A196" s="201"/>
      <c r="B196" s="201"/>
      <c r="C196" s="201"/>
      <c r="D196" s="201"/>
      <c r="E196" s="201"/>
      <c r="F196" s="201"/>
      <c r="G196" s="201"/>
      <c r="H196" s="201"/>
      <c r="I196" s="201"/>
      <c r="J196" s="137"/>
      <c r="K196" s="190"/>
      <c r="L196" s="137"/>
      <c r="M196" s="137"/>
      <c r="N196" s="137"/>
      <c r="O196" s="137"/>
      <c r="P196" s="137"/>
      <c r="Q196" s="137"/>
      <c r="R196" s="137"/>
      <c r="S196" s="137"/>
      <c r="T196" s="137"/>
      <c r="U196" s="137"/>
      <c r="V196" s="137"/>
      <c r="W196" s="137"/>
      <c r="X196" s="137"/>
      <c r="Y196" s="137"/>
      <c r="Z196" s="137"/>
      <c r="AA196" s="137"/>
      <c r="AB196" s="137"/>
      <c r="AC196" s="137"/>
      <c r="AD196" s="137"/>
      <c r="AE196" s="137"/>
      <c r="AF196" s="137"/>
      <c r="AG196" s="137"/>
      <c r="AH196" s="137"/>
      <c r="AI196" s="137"/>
      <c r="AJ196" s="137"/>
      <c r="AK196" s="137"/>
      <c r="AL196" s="137"/>
      <c r="AM196" s="137"/>
      <c r="AN196" s="137"/>
      <c r="AO196" s="137"/>
      <c r="AP196" s="137"/>
      <c r="AQ196" s="137"/>
      <c r="AR196" s="137"/>
      <c r="AS196" s="137"/>
      <c r="AT196" s="137"/>
      <c r="AU196" s="137"/>
      <c r="AV196" s="137"/>
      <c r="AW196" s="199" t="s">
        <v>267</v>
      </c>
      <c r="AX196" s="137"/>
      <c r="AY196" s="137"/>
    </row>
    <row r="197" spans="1:51" s="148" customFormat="1" ht="15.75" x14ac:dyDescent="0.25">
      <c r="A197" s="201"/>
      <c r="B197" s="201"/>
      <c r="C197" s="201"/>
      <c r="D197" s="201"/>
      <c r="E197" s="201"/>
      <c r="F197" s="201"/>
      <c r="G197" s="201"/>
      <c r="H197" s="201"/>
      <c r="I197" s="201"/>
      <c r="J197" s="137"/>
      <c r="K197" s="190"/>
      <c r="L197" s="137"/>
      <c r="M197" s="137"/>
      <c r="N197" s="137"/>
      <c r="O197" s="137"/>
      <c r="P197" s="137"/>
      <c r="Q197" s="137"/>
      <c r="R197" s="137"/>
      <c r="S197" s="137"/>
      <c r="T197" s="137"/>
      <c r="U197" s="137"/>
      <c r="V197" s="137"/>
      <c r="W197" s="137"/>
      <c r="X197" s="137"/>
      <c r="Y197" s="137"/>
      <c r="Z197" s="137"/>
      <c r="AA197" s="137"/>
      <c r="AB197" s="137"/>
      <c r="AC197" s="137"/>
      <c r="AD197" s="137"/>
      <c r="AE197" s="137"/>
      <c r="AF197" s="137"/>
      <c r="AG197" s="137"/>
      <c r="AH197" s="137"/>
      <c r="AI197" s="137"/>
      <c r="AJ197" s="137"/>
      <c r="AK197" s="137"/>
      <c r="AL197" s="137"/>
      <c r="AM197" s="137"/>
      <c r="AN197" s="137"/>
      <c r="AO197" s="137"/>
      <c r="AP197" s="137"/>
      <c r="AQ197" s="137"/>
      <c r="AR197" s="137"/>
      <c r="AS197" s="137"/>
      <c r="AT197" s="137"/>
      <c r="AU197" s="137"/>
      <c r="AV197" s="137"/>
      <c r="AW197" s="199" t="s">
        <v>268</v>
      </c>
      <c r="AX197" s="137"/>
      <c r="AY197" s="137"/>
    </row>
    <row r="198" spans="1:51" s="148" customFormat="1" ht="15.75" x14ac:dyDescent="0.25">
      <c r="A198" s="201"/>
      <c r="B198" s="201"/>
      <c r="C198" s="201"/>
      <c r="D198" s="201"/>
      <c r="E198" s="201"/>
      <c r="F198" s="201"/>
      <c r="G198" s="201"/>
      <c r="H198" s="201"/>
      <c r="I198" s="201"/>
      <c r="J198" s="137"/>
      <c r="K198" s="190"/>
      <c r="L198" s="137"/>
      <c r="M198" s="137"/>
      <c r="N198" s="137"/>
      <c r="O198" s="137"/>
      <c r="P198" s="137"/>
      <c r="Q198" s="137"/>
      <c r="R198" s="137"/>
      <c r="S198" s="137"/>
      <c r="T198" s="137"/>
      <c r="U198" s="137"/>
      <c r="V198" s="137"/>
      <c r="W198" s="137"/>
      <c r="X198" s="137"/>
      <c r="Y198" s="137"/>
      <c r="Z198" s="137"/>
      <c r="AA198" s="137"/>
      <c r="AB198" s="137"/>
      <c r="AC198" s="137"/>
      <c r="AD198" s="137"/>
      <c r="AE198" s="137"/>
      <c r="AF198" s="137"/>
      <c r="AG198" s="137"/>
      <c r="AH198" s="137"/>
      <c r="AI198" s="137"/>
      <c r="AJ198" s="137"/>
      <c r="AK198" s="137"/>
      <c r="AL198" s="137"/>
      <c r="AM198" s="137"/>
      <c r="AN198" s="137"/>
      <c r="AO198" s="137"/>
      <c r="AP198" s="137"/>
      <c r="AQ198" s="137"/>
      <c r="AR198" s="137"/>
      <c r="AS198" s="137"/>
      <c r="AT198" s="137"/>
      <c r="AU198" s="137"/>
      <c r="AV198" s="137"/>
      <c r="AW198" s="199" t="s">
        <v>269</v>
      </c>
      <c r="AX198" s="137"/>
      <c r="AY198" s="137"/>
    </row>
    <row r="199" spans="1:51" s="148" customFormat="1" ht="15.75" x14ac:dyDescent="0.25">
      <c r="A199" s="201"/>
      <c r="B199" s="201"/>
      <c r="C199" s="201"/>
      <c r="D199" s="201"/>
      <c r="E199" s="201"/>
      <c r="F199" s="201"/>
      <c r="G199" s="201"/>
      <c r="H199" s="201"/>
      <c r="I199" s="201"/>
      <c r="J199" s="137"/>
      <c r="K199" s="190"/>
      <c r="L199" s="137"/>
      <c r="M199" s="137"/>
      <c r="N199" s="137"/>
      <c r="O199" s="137"/>
      <c r="P199" s="137"/>
      <c r="Q199" s="137"/>
      <c r="R199" s="137"/>
      <c r="S199" s="137"/>
      <c r="T199" s="137"/>
      <c r="U199" s="137"/>
      <c r="V199" s="137"/>
      <c r="W199" s="137"/>
      <c r="X199" s="137"/>
      <c r="Y199" s="137"/>
      <c r="Z199" s="137"/>
      <c r="AA199" s="137"/>
      <c r="AB199" s="137"/>
      <c r="AC199" s="137"/>
      <c r="AD199" s="137"/>
      <c r="AE199" s="137"/>
      <c r="AF199" s="137"/>
      <c r="AG199" s="137"/>
      <c r="AH199" s="137"/>
      <c r="AI199" s="137"/>
      <c r="AJ199" s="137"/>
      <c r="AK199" s="137"/>
      <c r="AL199" s="137"/>
      <c r="AM199" s="137"/>
      <c r="AN199" s="137"/>
      <c r="AO199" s="137"/>
      <c r="AP199" s="137"/>
      <c r="AQ199" s="137"/>
      <c r="AR199" s="137"/>
      <c r="AS199" s="137"/>
      <c r="AT199" s="137"/>
      <c r="AU199" s="137"/>
      <c r="AV199" s="137"/>
      <c r="AW199" s="199" t="s">
        <v>270</v>
      </c>
      <c r="AX199" s="137"/>
      <c r="AY199" s="137"/>
    </row>
    <row r="200" spans="1:51" s="148" customFormat="1" ht="15.75" x14ac:dyDescent="0.25">
      <c r="A200" s="201"/>
      <c r="B200" s="201"/>
      <c r="C200" s="201"/>
      <c r="D200" s="201"/>
      <c r="E200" s="201"/>
      <c r="F200" s="201"/>
      <c r="G200" s="201"/>
      <c r="H200" s="201"/>
      <c r="I200" s="201"/>
      <c r="J200" s="137"/>
      <c r="K200" s="190"/>
      <c r="L200" s="137"/>
      <c r="M200" s="137"/>
      <c r="N200" s="137"/>
      <c r="O200" s="137"/>
      <c r="P200" s="137"/>
      <c r="Q200" s="137"/>
      <c r="R200" s="137"/>
      <c r="S200" s="137"/>
      <c r="T200" s="137"/>
      <c r="U200" s="137"/>
      <c r="V200" s="137"/>
      <c r="W200" s="137"/>
      <c r="X200" s="137"/>
      <c r="Y200" s="137"/>
      <c r="Z200" s="137"/>
      <c r="AA200" s="137"/>
      <c r="AB200" s="137"/>
      <c r="AC200" s="137"/>
      <c r="AD200" s="137"/>
      <c r="AE200" s="137"/>
      <c r="AF200" s="137"/>
      <c r="AG200" s="137"/>
      <c r="AH200" s="137"/>
      <c r="AI200" s="137"/>
      <c r="AJ200" s="137"/>
      <c r="AK200" s="137"/>
      <c r="AL200" s="137"/>
      <c r="AM200" s="137"/>
      <c r="AN200" s="137"/>
      <c r="AO200" s="137"/>
      <c r="AP200" s="137"/>
      <c r="AQ200" s="137"/>
      <c r="AR200" s="137"/>
      <c r="AS200" s="137"/>
      <c r="AT200" s="137"/>
      <c r="AU200" s="137"/>
      <c r="AV200" s="137"/>
      <c r="AW200" s="199" t="s">
        <v>271</v>
      </c>
      <c r="AX200" s="137"/>
      <c r="AY200" s="137"/>
    </row>
    <row r="201" spans="1:51" s="148" customFormat="1" ht="15.75" x14ac:dyDescent="0.25">
      <c r="A201" s="201"/>
      <c r="B201" s="201"/>
      <c r="C201" s="201"/>
      <c r="D201" s="201"/>
      <c r="E201" s="201"/>
      <c r="F201" s="201"/>
      <c r="G201" s="201"/>
      <c r="H201" s="201"/>
      <c r="I201" s="201"/>
      <c r="J201" s="137"/>
      <c r="K201" s="190"/>
      <c r="L201" s="137"/>
      <c r="M201" s="137"/>
      <c r="N201" s="137"/>
      <c r="O201" s="137"/>
      <c r="P201" s="137"/>
      <c r="Q201" s="137"/>
      <c r="R201" s="137"/>
      <c r="S201" s="137"/>
      <c r="T201" s="137"/>
      <c r="U201" s="137"/>
      <c r="V201" s="137"/>
      <c r="W201" s="137"/>
      <c r="X201" s="137"/>
      <c r="Y201" s="137"/>
      <c r="Z201" s="137"/>
      <c r="AA201" s="137"/>
      <c r="AB201" s="137"/>
      <c r="AC201" s="137"/>
      <c r="AD201" s="137"/>
      <c r="AE201" s="137"/>
      <c r="AF201" s="137"/>
      <c r="AG201" s="137"/>
      <c r="AH201" s="137"/>
      <c r="AI201" s="137"/>
      <c r="AJ201" s="137"/>
      <c r="AK201" s="137"/>
      <c r="AL201" s="137"/>
      <c r="AM201" s="137"/>
      <c r="AN201" s="137"/>
      <c r="AO201" s="137"/>
      <c r="AP201" s="137"/>
      <c r="AQ201" s="137"/>
      <c r="AR201" s="137"/>
      <c r="AS201" s="137"/>
      <c r="AT201" s="137"/>
      <c r="AU201" s="137"/>
      <c r="AV201" s="137"/>
      <c r="AW201" s="199" t="s">
        <v>272</v>
      </c>
      <c r="AX201" s="137"/>
      <c r="AY201" s="137"/>
    </row>
    <row r="202" spans="1:51" s="148" customFormat="1" ht="15.75" x14ac:dyDescent="0.25">
      <c r="A202" s="201"/>
      <c r="B202" s="201"/>
      <c r="C202" s="201"/>
      <c r="D202" s="201"/>
      <c r="E202" s="201"/>
      <c r="F202" s="201"/>
      <c r="G202" s="201"/>
      <c r="H202" s="201"/>
      <c r="I202" s="201"/>
      <c r="J202" s="137"/>
      <c r="K202" s="190"/>
      <c r="L202" s="137"/>
      <c r="M202" s="137"/>
      <c r="N202" s="137"/>
      <c r="O202" s="137"/>
      <c r="P202" s="137"/>
      <c r="Q202" s="137"/>
      <c r="R202" s="137"/>
      <c r="S202" s="137"/>
      <c r="T202" s="137"/>
      <c r="U202" s="137"/>
      <c r="V202" s="137"/>
      <c r="W202" s="137"/>
      <c r="X202" s="137"/>
      <c r="Y202" s="137"/>
      <c r="Z202" s="137"/>
      <c r="AA202" s="137"/>
      <c r="AB202" s="137"/>
      <c r="AC202" s="137"/>
      <c r="AD202" s="137"/>
      <c r="AE202" s="137"/>
      <c r="AF202" s="137"/>
      <c r="AG202" s="137"/>
      <c r="AH202" s="137"/>
      <c r="AI202" s="137"/>
      <c r="AJ202" s="137"/>
      <c r="AK202" s="137"/>
      <c r="AL202" s="137"/>
      <c r="AM202" s="137"/>
      <c r="AN202" s="137"/>
      <c r="AO202" s="137"/>
      <c r="AP202" s="137"/>
      <c r="AQ202" s="137"/>
      <c r="AR202" s="137"/>
      <c r="AS202" s="137"/>
      <c r="AT202" s="137"/>
      <c r="AU202" s="137"/>
      <c r="AV202" s="137"/>
      <c r="AW202" s="199" t="s">
        <v>273</v>
      </c>
      <c r="AX202" s="137"/>
      <c r="AY202" s="137"/>
    </row>
    <row r="203" spans="1:51" s="148" customFormat="1" ht="15.75" x14ac:dyDescent="0.25">
      <c r="A203" s="201"/>
      <c r="B203" s="201"/>
      <c r="C203" s="201"/>
      <c r="D203" s="201"/>
      <c r="E203" s="201"/>
      <c r="F203" s="201"/>
      <c r="G203" s="201"/>
      <c r="H203" s="201"/>
      <c r="I203" s="201"/>
      <c r="J203" s="137"/>
      <c r="K203" s="190"/>
      <c r="L203" s="137"/>
      <c r="M203" s="137"/>
      <c r="N203" s="137"/>
      <c r="O203" s="137"/>
      <c r="P203" s="137"/>
      <c r="Q203" s="137"/>
      <c r="R203" s="137"/>
      <c r="S203" s="137"/>
      <c r="T203" s="137"/>
      <c r="U203" s="137"/>
      <c r="V203" s="137"/>
      <c r="W203" s="137"/>
      <c r="X203" s="137"/>
      <c r="Y203" s="137"/>
      <c r="Z203" s="137"/>
      <c r="AA203" s="137"/>
      <c r="AB203" s="137"/>
      <c r="AC203" s="137"/>
      <c r="AD203" s="137"/>
      <c r="AE203" s="137"/>
      <c r="AF203" s="137"/>
      <c r="AG203" s="137"/>
      <c r="AH203" s="137"/>
      <c r="AI203" s="137"/>
      <c r="AJ203" s="137"/>
      <c r="AK203" s="137"/>
      <c r="AL203" s="137"/>
      <c r="AM203" s="137"/>
      <c r="AN203" s="137"/>
      <c r="AO203" s="137"/>
      <c r="AP203" s="137"/>
      <c r="AQ203" s="137"/>
      <c r="AR203" s="137"/>
      <c r="AS203" s="137"/>
      <c r="AT203" s="137"/>
      <c r="AU203" s="137"/>
      <c r="AV203" s="137"/>
      <c r="AW203" s="199" t="s">
        <v>274</v>
      </c>
      <c r="AX203" s="137"/>
      <c r="AY203" s="137"/>
    </row>
    <row r="204" spans="1:51" s="148" customFormat="1" ht="15.75" x14ac:dyDescent="0.25">
      <c r="A204" s="201"/>
      <c r="B204" s="201"/>
      <c r="C204" s="201"/>
      <c r="D204" s="201"/>
      <c r="E204" s="201"/>
      <c r="F204" s="201"/>
      <c r="G204" s="201"/>
      <c r="H204" s="201"/>
      <c r="I204" s="201"/>
      <c r="J204" s="137"/>
      <c r="K204" s="190"/>
      <c r="L204" s="137"/>
      <c r="M204" s="137"/>
      <c r="N204" s="137"/>
      <c r="O204" s="137"/>
      <c r="P204" s="137"/>
      <c r="Q204" s="137"/>
      <c r="R204" s="137"/>
      <c r="S204" s="137"/>
      <c r="T204" s="137"/>
      <c r="U204" s="137"/>
      <c r="V204" s="137"/>
      <c r="W204" s="137"/>
      <c r="X204" s="137"/>
      <c r="Y204" s="137"/>
      <c r="Z204" s="137"/>
      <c r="AA204" s="137"/>
      <c r="AB204" s="137"/>
      <c r="AC204" s="137"/>
      <c r="AD204" s="137"/>
      <c r="AE204" s="137"/>
      <c r="AF204" s="137"/>
      <c r="AG204" s="137"/>
      <c r="AH204" s="137"/>
      <c r="AI204" s="137"/>
      <c r="AJ204" s="137"/>
      <c r="AK204" s="137"/>
      <c r="AL204" s="137"/>
      <c r="AM204" s="137"/>
      <c r="AN204" s="137"/>
      <c r="AO204" s="137"/>
      <c r="AP204" s="137"/>
      <c r="AQ204" s="137"/>
      <c r="AR204" s="137"/>
      <c r="AS204" s="137"/>
      <c r="AT204" s="137"/>
      <c r="AU204" s="137"/>
      <c r="AV204" s="137"/>
      <c r="AW204" s="199" t="s">
        <v>275</v>
      </c>
      <c r="AX204" s="137"/>
      <c r="AY204" s="137"/>
    </row>
    <row r="205" spans="1:51" s="148" customFormat="1" ht="15.75" x14ac:dyDescent="0.25">
      <c r="A205" s="201"/>
      <c r="B205" s="201"/>
      <c r="C205" s="201"/>
      <c r="D205" s="201"/>
      <c r="E205" s="201"/>
      <c r="F205" s="201"/>
      <c r="G205" s="201"/>
      <c r="H205" s="201"/>
      <c r="I205" s="201"/>
      <c r="J205" s="137"/>
      <c r="K205" s="190"/>
      <c r="L205" s="137"/>
      <c r="M205" s="137"/>
      <c r="N205" s="137"/>
      <c r="O205" s="137"/>
      <c r="P205" s="137"/>
      <c r="Q205" s="137"/>
      <c r="R205" s="137"/>
      <c r="S205" s="137"/>
      <c r="T205" s="137"/>
      <c r="U205" s="137"/>
      <c r="V205" s="137"/>
      <c r="W205" s="137"/>
      <c r="X205" s="137"/>
      <c r="Y205" s="137"/>
      <c r="Z205" s="137"/>
      <c r="AA205" s="137"/>
      <c r="AB205" s="137"/>
      <c r="AC205" s="137"/>
      <c r="AD205" s="137"/>
      <c r="AE205" s="137"/>
      <c r="AF205" s="137"/>
      <c r="AG205" s="137"/>
      <c r="AH205" s="137"/>
      <c r="AI205" s="137"/>
      <c r="AJ205" s="137"/>
      <c r="AK205" s="137"/>
      <c r="AL205" s="137"/>
      <c r="AM205" s="137"/>
      <c r="AN205" s="137"/>
      <c r="AO205" s="137"/>
      <c r="AP205" s="137"/>
      <c r="AQ205" s="137"/>
      <c r="AR205" s="137"/>
      <c r="AS205" s="137"/>
      <c r="AT205" s="137"/>
      <c r="AU205" s="137"/>
      <c r="AV205" s="137"/>
      <c r="AW205" s="199" t="s">
        <v>276</v>
      </c>
      <c r="AX205" s="137"/>
      <c r="AY205" s="137"/>
    </row>
    <row r="206" spans="1:51" s="148" customFormat="1" ht="15.75" x14ac:dyDescent="0.25">
      <c r="A206" s="201"/>
      <c r="B206" s="201"/>
      <c r="C206" s="201"/>
      <c r="D206" s="201"/>
      <c r="E206" s="201"/>
      <c r="F206" s="201"/>
      <c r="G206" s="201"/>
      <c r="H206" s="201"/>
      <c r="I206" s="201"/>
      <c r="J206" s="137"/>
      <c r="K206" s="190"/>
      <c r="L206" s="137"/>
      <c r="M206" s="137"/>
      <c r="N206" s="137"/>
      <c r="O206" s="137"/>
      <c r="P206" s="137"/>
      <c r="Q206" s="137"/>
      <c r="R206" s="137"/>
      <c r="S206" s="137"/>
      <c r="T206" s="137"/>
      <c r="U206" s="137"/>
      <c r="V206" s="137"/>
      <c r="W206" s="137"/>
      <c r="X206" s="137"/>
      <c r="Y206" s="137"/>
      <c r="Z206" s="137"/>
      <c r="AA206" s="137"/>
      <c r="AB206" s="137"/>
      <c r="AC206" s="137"/>
      <c r="AD206" s="137"/>
      <c r="AE206" s="137"/>
      <c r="AF206" s="137"/>
      <c r="AG206" s="137"/>
      <c r="AH206" s="137"/>
      <c r="AI206" s="137"/>
      <c r="AJ206" s="137"/>
      <c r="AK206" s="137"/>
      <c r="AL206" s="137"/>
      <c r="AM206" s="137"/>
      <c r="AN206" s="137"/>
      <c r="AO206" s="137"/>
      <c r="AP206" s="137"/>
      <c r="AQ206" s="137"/>
      <c r="AR206" s="137"/>
      <c r="AS206" s="137"/>
      <c r="AT206" s="137"/>
      <c r="AU206" s="137"/>
      <c r="AV206" s="137"/>
      <c r="AW206" s="199" t="s">
        <v>277</v>
      </c>
      <c r="AX206" s="137"/>
      <c r="AY206" s="137"/>
    </row>
    <row r="207" spans="1:51" s="148" customFormat="1" ht="15.75" x14ac:dyDescent="0.25">
      <c r="A207" s="201"/>
      <c r="B207" s="201"/>
      <c r="C207" s="201"/>
      <c r="D207" s="201"/>
      <c r="E207" s="201"/>
      <c r="F207" s="201"/>
      <c r="G207" s="201"/>
      <c r="H207" s="201"/>
      <c r="I207" s="201"/>
      <c r="J207" s="137"/>
      <c r="K207" s="190"/>
      <c r="L207" s="137"/>
      <c r="M207" s="137"/>
      <c r="N207" s="137"/>
      <c r="O207" s="137"/>
      <c r="P207" s="137"/>
      <c r="Q207" s="137"/>
      <c r="R207" s="137"/>
      <c r="S207" s="137"/>
      <c r="T207" s="137"/>
      <c r="U207" s="137"/>
      <c r="V207" s="137"/>
      <c r="W207" s="137"/>
      <c r="X207" s="137"/>
      <c r="Y207" s="137"/>
      <c r="Z207" s="137"/>
      <c r="AA207" s="137"/>
      <c r="AB207" s="137"/>
      <c r="AC207" s="137"/>
      <c r="AD207" s="137"/>
      <c r="AE207" s="137"/>
      <c r="AF207" s="137"/>
      <c r="AG207" s="137"/>
      <c r="AH207" s="137"/>
      <c r="AI207" s="137"/>
      <c r="AJ207" s="137"/>
      <c r="AK207" s="137"/>
      <c r="AL207" s="137"/>
      <c r="AM207" s="137"/>
      <c r="AN207" s="137"/>
      <c r="AO207" s="137"/>
      <c r="AP207" s="137"/>
      <c r="AQ207" s="137"/>
      <c r="AR207" s="137"/>
      <c r="AS207" s="137"/>
      <c r="AT207" s="137"/>
      <c r="AU207" s="137"/>
      <c r="AV207" s="137"/>
      <c r="AW207" s="199" t="s">
        <v>278</v>
      </c>
      <c r="AX207" s="137"/>
      <c r="AY207" s="137"/>
    </row>
    <row r="208" spans="1:51" s="148" customFormat="1" ht="15.75" x14ac:dyDescent="0.25">
      <c r="A208" s="201"/>
      <c r="B208" s="201"/>
      <c r="C208" s="201"/>
      <c r="D208" s="201"/>
      <c r="E208" s="201"/>
      <c r="F208" s="201"/>
      <c r="G208" s="201"/>
      <c r="H208" s="201"/>
      <c r="I208" s="201"/>
      <c r="J208" s="137"/>
      <c r="K208" s="190"/>
      <c r="L208" s="137"/>
      <c r="M208" s="137"/>
      <c r="N208" s="137"/>
      <c r="O208" s="137"/>
      <c r="P208" s="137"/>
      <c r="Q208" s="137"/>
      <c r="R208" s="137"/>
      <c r="S208" s="137"/>
      <c r="T208" s="137"/>
      <c r="U208" s="137"/>
      <c r="V208" s="137"/>
      <c r="W208" s="137"/>
      <c r="X208" s="137"/>
      <c r="Y208" s="137"/>
      <c r="Z208" s="137"/>
      <c r="AA208" s="137"/>
      <c r="AB208" s="137"/>
      <c r="AC208" s="137"/>
      <c r="AD208" s="137"/>
      <c r="AE208" s="137"/>
      <c r="AF208" s="137"/>
      <c r="AG208" s="137"/>
      <c r="AH208" s="137"/>
      <c r="AI208" s="137"/>
      <c r="AJ208" s="137"/>
      <c r="AK208" s="137"/>
      <c r="AL208" s="137"/>
      <c r="AM208" s="137"/>
      <c r="AN208" s="137"/>
      <c r="AO208" s="137"/>
      <c r="AP208" s="137"/>
      <c r="AQ208" s="137"/>
      <c r="AR208" s="137"/>
      <c r="AS208" s="137"/>
      <c r="AT208" s="137"/>
      <c r="AU208" s="137"/>
      <c r="AV208" s="137"/>
      <c r="AW208" s="199" t="s">
        <v>279</v>
      </c>
      <c r="AX208" s="137"/>
      <c r="AY208" s="137"/>
    </row>
    <row r="209" spans="1:51" s="148" customFormat="1" ht="15.75" x14ac:dyDescent="0.25">
      <c r="A209" s="201"/>
      <c r="B209" s="201"/>
      <c r="C209" s="201"/>
      <c r="D209" s="201"/>
      <c r="E209" s="201"/>
      <c r="F209" s="201"/>
      <c r="G209" s="201"/>
      <c r="H209" s="201"/>
      <c r="I209" s="201"/>
      <c r="J209" s="137"/>
      <c r="K209" s="190"/>
      <c r="L209" s="137"/>
      <c r="M209" s="137"/>
      <c r="N209" s="137"/>
      <c r="O209" s="137"/>
      <c r="P209" s="137"/>
      <c r="Q209" s="137"/>
      <c r="R209" s="137"/>
      <c r="S209" s="137"/>
      <c r="T209" s="137"/>
      <c r="U209" s="137"/>
      <c r="V209" s="137"/>
      <c r="W209" s="137"/>
      <c r="X209" s="137"/>
      <c r="Y209" s="137"/>
      <c r="Z209" s="137"/>
      <c r="AA209" s="137"/>
      <c r="AB209" s="137"/>
      <c r="AC209" s="137"/>
      <c r="AD209" s="137"/>
      <c r="AE209" s="137"/>
      <c r="AF209" s="137"/>
      <c r="AG209" s="137"/>
      <c r="AH209" s="137"/>
      <c r="AI209" s="137"/>
      <c r="AJ209" s="137"/>
      <c r="AK209" s="137"/>
      <c r="AL209" s="137"/>
      <c r="AM209" s="137"/>
      <c r="AN209" s="137"/>
      <c r="AO209" s="137"/>
      <c r="AP209" s="137"/>
      <c r="AQ209" s="137"/>
      <c r="AR209" s="137"/>
      <c r="AS209" s="137"/>
      <c r="AT209" s="137"/>
      <c r="AU209" s="137"/>
      <c r="AV209" s="137"/>
      <c r="AW209" s="199" t="s">
        <v>280</v>
      </c>
      <c r="AX209" s="137"/>
      <c r="AY209" s="137"/>
    </row>
    <row r="210" spans="1:51" s="148" customFormat="1" ht="15.75" x14ac:dyDescent="0.25">
      <c r="A210" s="201"/>
      <c r="B210" s="201"/>
      <c r="C210" s="201"/>
      <c r="D210" s="201"/>
      <c r="E210" s="201"/>
      <c r="F210" s="201"/>
      <c r="G210" s="201"/>
      <c r="H210" s="201"/>
      <c r="I210" s="201"/>
      <c r="J210" s="137"/>
      <c r="K210" s="190"/>
      <c r="L210" s="137"/>
      <c r="M210" s="137"/>
      <c r="N210" s="137"/>
      <c r="O210" s="137"/>
      <c r="P210" s="137"/>
      <c r="Q210" s="137"/>
      <c r="R210" s="137"/>
      <c r="S210" s="137"/>
      <c r="T210" s="137"/>
      <c r="U210" s="137"/>
      <c r="V210" s="137"/>
      <c r="W210" s="137"/>
      <c r="X210" s="137"/>
      <c r="Y210" s="137"/>
      <c r="Z210" s="137"/>
      <c r="AA210" s="137"/>
      <c r="AB210" s="137"/>
      <c r="AC210" s="137"/>
      <c r="AD210" s="137"/>
      <c r="AE210" s="137"/>
      <c r="AF210" s="137"/>
      <c r="AG210" s="137"/>
      <c r="AH210" s="137"/>
      <c r="AI210" s="137"/>
      <c r="AJ210" s="137"/>
      <c r="AK210" s="137"/>
      <c r="AL210" s="137"/>
      <c r="AM210" s="137"/>
      <c r="AN210" s="137"/>
      <c r="AO210" s="137"/>
      <c r="AP210" s="137"/>
      <c r="AQ210" s="137"/>
      <c r="AR210" s="137"/>
      <c r="AS210" s="137"/>
      <c r="AT210" s="137"/>
      <c r="AU210" s="137"/>
      <c r="AV210" s="137"/>
      <c r="AW210" s="199" t="s">
        <v>117</v>
      </c>
      <c r="AX210" s="137"/>
      <c r="AY210" s="137"/>
    </row>
    <row r="211" spans="1:51" s="148" customFormat="1" ht="15.75" x14ac:dyDescent="0.25">
      <c r="A211" s="201"/>
      <c r="B211" s="201"/>
      <c r="C211" s="201"/>
      <c r="D211" s="201"/>
      <c r="E211" s="201"/>
      <c r="F211" s="201"/>
      <c r="G211" s="201"/>
      <c r="H211" s="201"/>
      <c r="I211" s="201"/>
      <c r="J211" s="137"/>
      <c r="K211" s="190"/>
      <c r="L211" s="137"/>
      <c r="M211" s="137"/>
      <c r="N211" s="137"/>
      <c r="O211" s="137"/>
      <c r="P211" s="137"/>
      <c r="Q211" s="137"/>
      <c r="R211" s="137"/>
      <c r="S211" s="137"/>
      <c r="T211" s="137"/>
      <c r="U211" s="137"/>
      <c r="V211" s="137"/>
      <c r="W211" s="137"/>
      <c r="X211" s="137"/>
      <c r="Y211" s="137"/>
      <c r="Z211" s="137"/>
      <c r="AA211" s="137"/>
      <c r="AB211" s="137"/>
      <c r="AC211" s="137"/>
      <c r="AD211" s="137"/>
      <c r="AE211" s="137"/>
      <c r="AF211" s="137"/>
      <c r="AG211" s="137"/>
      <c r="AH211" s="137"/>
      <c r="AI211" s="137"/>
      <c r="AJ211" s="137"/>
      <c r="AK211" s="137"/>
      <c r="AL211" s="137"/>
      <c r="AM211" s="137"/>
      <c r="AN211" s="137"/>
      <c r="AO211" s="137"/>
      <c r="AP211" s="137"/>
      <c r="AQ211" s="137"/>
      <c r="AR211" s="137"/>
      <c r="AS211" s="137"/>
      <c r="AT211" s="137"/>
      <c r="AU211" s="137"/>
      <c r="AV211" s="137"/>
      <c r="AW211" s="199" t="s">
        <v>281</v>
      </c>
      <c r="AX211" s="137"/>
      <c r="AY211" s="137"/>
    </row>
    <row r="212" spans="1:51" s="148" customFormat="1" ht="15.75" x14ac:dyDescent="0.25">
      <c r="A212" s="201"/>
      <c r="B212" s="201"/>
      <c r="C212" s="201"/>
      <c r="D212" s="201"/>
      <c r="E212" s="201"/>
      <c r="F212" s="201"/>
      <c r="G212" s="201"/>
      <c r="H212" s="201"/>
      <c r="I212" s="201"/>
      <c r="J212" s="137"/>
      <c r="K212" s="190"/>
      <c r="L212" s="137"/>
      <c r="M212" s="137"/>
      <c r="N212" s="137"/>
      <c r="O212" s="137"/>
      <c r="P212" s="137"/>
      <c r="Q212" s="137"/>
      <c r="R212" s="137"/>
      <c r="S212" s="137"/>
      <c r="T212" s="137"/>
      <c r="U212" s="137"/>
      <c r="V212" s="137"/>
      <c r="W212" s="137"/>
      <c r="X212" s="137"/>
      <c r="Y212" s="137"/>
      <c r="Z212" s="137"/>
      <c r="AA212" s="137"/>
      <c r="AB212" s="137"/>
      <c r="AC212" s="137"/>
      <c r="AD212" s="137"/>
      <c r="AE212" s="137"/>
      <c r="AF212" s="137"/>
      <c r="AG212" s="137"/>
      <c r="AH212" s="137"/>
      <c r="AI212" s="137"/>
      <c r="AJ212" s="137"/>
      <c r="AK212" s="137"/>
      <c r="AL212" s="137"/>
      <c r="AM212" s="137"/>
      <c r="AN212" s="137"/>
      <c r="AO212" s="137"/>
      <c r="AP212" s="137"/>
      <c r="AQ212" s="137"/>
      <c r="AR212" s="137"/>
      <c r="AS212" s="137"/>
      <c r="AT212" s="137"/>
      <c r="AU212" s="137"/>
      <c r="AV212" s="137"/>
      <c r="AW212" s="199" t="s">
        <v>282</v>
      </c>
      <c r="AX212" s="137"/>
      <c r="AY212" s="137"/>
    </row>
    <row r="213" spans="1:51" s="148" customFormat="1" ht="15.75" x14ac:dyDescent="0.25">
      <c r="A213" s="201"/>
      <c r="B213" s="201"/>
      <c r="C213" s="201"/>
      <c r="D213" s="201"/>
      <c r="E213" s="201"/>
      <c r="F213" s="201"/>
      <c r="G213" s="201"/>
      <c r="H213" s="201"/>
      <c r="I213" s="201"/>
      <c r="J213" s="137"/>
      <c r="K213" s="190"/>
      <c r="L213" s="137"/>
      <c r="M213" s="137"/>
      <c r="N213" s="137"/>
      <c r="O213" s="137"/>
      <c r="P213" s="137"/>
      <c r="Q213" s="137"/>
      <c r="R213" s="137"/>
      <c r="S213" s="137"/>
      <c r="T213" s="137"/>
      <c r="U213" s="137"/>
      <c r="V213" s="137"/>
      <c r="W213" s="137"/>
      <c r="X213" s="137"/>
      <c r="Y213" s="137"/>
      <c r="Z213" s="137"/>
      <c r="AA213" s="137"/>
      <c r="AB213" s="137"/>
      <c r="AC213" s="137"/>
      <c r="AD213" s="137"/>
      <c r="AE213" s="137"/>
      <c r="AF213" s="137"/>
      <c r="AG213" s="137"/>
      <c r="AH213" s="137"/>
      <c r="AI213" s="137"/>
      <c r="AJ213" s="137"/>
      <c r="AK213" s="137"/>
      <c r="AL213" s="137"/>
      <c r="AM213" s="137"/>
      <c r="AN213" s="137"/>
      <c r="AO213" s="137"/>
      <c r="AP213" s="137"/>
      <c r="AQ213" s="137"/>
      <c r="AR213" s="137"/>
      <c r="AS213" s="137"/>
      <c r="AT213" s="137"/>
      <c r="AU213" s="137"/>
      <c r="AV213" s="137"/>
      <c r="AW213" s="199" t="s">
        <v>283</v>
      </c>
      <c r="AX213" s="137"/>
      <c r="AY213" s="137"/>
    </row>
    <row r="214" spans="1:51" s="148" customFormat="1" ht="15.75" x14ac:dyDescent="0.25">
      <c r="A214" s="201"/>
      <c r="B214" s="201"/>
      <c r="C214" s="201"/>
      <c r="D214" s="201"/>
      <c r="E214" s="201"/>
      <c r="F214" s="201"/>
      <c r="G214" s="201"/>
      <c r="H214" s="201"/>
      <c r="I214" s="201"/>
      <c r="J214" s="137"/>
      <c r="K214" s="190"/>
      <c r="L214" s="137"/>
      <c r="M214" s="137"/>
      <c r="N214" s="137"/>
      <c r="O214" s="137"/>
      <c r="P214" s="137"/>
      <c r="Q214" s="137"/>
      <c r="R214" s="137"/>
      <c r="S214" s="137"/>
      <c r="T214" s="137"/>
      <c r="U214" s="137"/>
      <c r="V214" s="137"/>
      <c r="W214" s="137"/>
      <c r="X214" s="137"/>
      <c r="Y214" s="137"/>
      <c r="Z214" s="137"/>
      <c r="AA214" s="137"/>
      <c r="AB214" s="137"/>
      <c r="AC214" s="137"/>
      <c r="AD214" s="137"/>
      <c r="AE214" s="137"/>
      <c r="AF214" s="137"/>
      <c r="AG214" s="137"/>
      <c r="AH214" s="137"/>
      <c r="AI214" s="137"/>
      <c r="AJ214" s="137"/>
      <c r="AK214" s="137"/>
      <c r="AL214" s="137"/>
      <c r="AM214" s="137"/>
      <c r="AN214" s="137"/>
      <c r="AO214" s="137"/>
      <c r="AP214" s="137"/>
      <c r="AQ214" s="137"/>
      <c r="AR214" s="137"/>
      <c r="AS214" s="137"/>
      <c r="AT214" s="137"/>
      <c r="AU214" s="137"/>
      <c r="AV214" s="137"/>
      <c r="AW214" s="199" t="s">
        <v>284</v>
      </c>
      <c r="AX214" s="137"/>
      <c r="AY214" s="137"/>
    </row>
    <row r="215" spans="1:51" s="148" customFormat="1" ht="15.75" x14ac:dyDescent="0.25">
      <c r="A215" s="201"/>
      <c r="B215" s="201"/>
      <c r="C215" s="201"/>
      <c r="D215" s="201"/>
      <c r="E215" s="201"/>
      <c r="F215" s="201"/>
      <c r="G215" s="201"/>
      <c r="H215" s="201"/>
      <c r="I215" s="201"/>
      <c r="J215" s="137"/>
      <c r="K215" s="190"/>
      <c r="L215" s="137"/>
      <c r="M215" s="137"/>
      <c r="N215" s="137"/>
      <c r="O215" s="137"/>
      <c r="P215" s="137"/>
      <c r="Q215" s="137"/>
      <c r="R215" s="137"/>
      <c r="S215" s="137"/>
      <c r="T215" s="137"/>
      <c r="U215" s="137"/>
      <c r="V215" s="137"/>
      <c r="W215" s="137"/>
      <c r="X215" s="137"/>
      <c r="Y215" s="137"/>
      <c r="Z215" s="137"/>
      <c r="AA215" s="137"/>
      <c r="AB215" s="137"/>
      <c r="AC215" s="137"/>
      <c r="AD215" s="137"/>
      <c r="AE215" s="137"/>
      <c r="AF215" s="137"/>
      <c r="AG215" s="137"/>
      <c r="AH215" s="137"/>
      <c r="AI215" s="137"/>
      <c r="AJ215" s="137"/>
      <c r="AK215" s="137"/>
      <c r="AL215" s="137"/>
      <c r="AM215" s="137"/>
      <c r="AN215" s="137"/>
      <c r="AO215" s="137"/>
      <c r="AP215" s="137"/>
      <c r="AQ215" s="137"/>
      <c r="AR215" s="137"/>
      <c r="AS215" s="137"/>
      <c r="AT215" s="137"/>
      <c r="AU215" s="137"/>
      <c r="AV215" s="137"/>
      <c r="AW215" s="199" t="s">
        <v>285</v>
      </c>
      <c r="AX215" s="137"/>
      <c r="AY215" s="137"/>
    </row>
    <row r="216" spans="1:51" s="148" customFormat="1" ht="15.75" x14ac:dyDescent="0.25">
      <c r="A216" s="201"/>
      <c r="B216" s="201"/>
      <c r="C216" s="201"/>
      <c r="D216" s="201"/>
      <c r="E216" s="201"/>
      <c r="F216" s="201"/>
      <c r="G216" s="201"/>
      <c r="H216" s="201"/>
      <c r="I216" s="201"/>
      <c r="J216" s="137"/>
      <c r="K216" s="190"/>
      <c r="L216" s="137"/>
      <c r="M216" s="137"/>
      <c r="N216" s="137"/>
      <c r="O216" s="137"/>
      <c r="P216" s="137"/>
      <c r="Q216" s="137"/>
      <c r="R216" s="137"/>
      <c r="S216" s="137"/>
      <c r="T216" s="137"/>
      <c r="U216" s="137"/>
      <c r="V216" s="137"/>
      <c r="W216" s="137"/>
      <c r="X216" s="137"/>
      <c r="Y216" s="137"/>
      <c r="Z216" s="137"/>
      <c r="AA216" s="137"/>
      <c r="AB216" s="137"/>
      <c r="AC216" s="137"/>
      <c r="AD216" s="137"/>
      <c r="AE216" s="137"/>
      <c r="AF216" s="137"/>
      <c r="AG216" s="137"/>
      <c r="AH216" s="137"/>
      <c r="AI216" s="137"/>
      <c r="AJ216" s="137"/>
      <c r="AK216" s="137"/>
      <c r="AL216" s="137"/>
      <c r="AM216" s="137"/>
      <c r="AN216" s="137"/>
      <c r="AO216" s="137"/>
      <c r="AP216" s="137"/>
      <c r="AQ216" s="137"/>
      <c r="AR216" s="137"/>
      <c r="AS216" s="137"/>
      <c r="AT216" s="137"/>
      <c r="AU216" s="137"/>
      <c r="AV216" s="137"/>
      <c r="AW216" s="199" t="s">
        <v>286</v>
      </c>
      <c r="AX216" s="137"/>
      <c r="AY216" s="137"/>
    </row>
    <row r="217" spans="1:51" s="148" customFormat="1" ht="15.75" x14ac:dyDescent="0.25">
      <c r="A217" s="201"/>
      <c r="B217" s="201"/>
      <c r="C217" s="201"/>
      <c r="D217" s="201"/>
      <c r="E217" s="201"/>
      <c r="F217" s="201"/>
      <c r="G217" s="201"/>
      <c r="H217" s="201"/>
      <c r="I217" s="201"/>
      <c r="J217" s="137"/>
      <c r="K217" s="190"/>
      <c r="L217" s="137"/>
      <c r="M217" s="137"/>
      <c r="N217" s="137"/>
      <c r="O217" s="137"/>
      <c r="P217" s="137"/>
      <c r="Q217" s="137"/>
      <c r="R217" s="137"/>
      <c r="S217" s="137"/>
      <c r="T217" s="137"/>
      <c r="U217" s="137"/>
      <c r="V217" s="137"/>
      <c r="W217" s="137"/>
      <c r="X217" s="137"/>
      <c r="Y217" s="137"/>
      <c r="Z217" s="137"/>
      <c r="AA217" s="137"/>
      <c r="AB217" s="137"/>
      <c r="AC217" s="137"/>
      <c r="AD217" s="137"/>
      <c r="AE217" s="137"/>
      <c r="AF217" s="137"/>
      <c r="AG217" s="137"/>
      <c r="AH217" s="137"/>
      <c r="AI217" s="137"/>
      <c r="AJ217" s="137"/>
      <c r="AK217" s="137"/>
      <c r="AL217" s="137"/>
      <c r="AM217" s="137"/>
      <c r="AN217" s="137"/>
      <c r="AO217" s="137"/>
      <c r="AP217" s="137"/>
      <c r="AQ217" s="137"/>
      <c r="AR217" s="137"/>
      <c r="AS217" s="137"/>
      <c r="AT217" s="137"/>
      <c r="AU217" s="137"/>
      <c r="AV217" s="137"/>
      <c r="AW217" s="199" t="s">
        <v>287</v>
      </c>
      <c r="AX217" s="137"/>
      <c r="AY217" s="137"/>
    </row>
    <row r="218" spans="1:51" s="148" customFormat="1" ht="15.75" x14ac:dyDescent="0.25">
      <c r="A218" s="201"/>
      <c r="B218" s="201"/>
      <c r="C218" s="201"/>
      <c r="D218" s="201"/>
      <c r="E218" s="201"/>
      <c r="F218" s="201"/>
      <c r="G218" s="201"/>
      <c r="H218" s="201"/>
      <c r="I218" s="201"/>
      <c r="J218" s="137"/>
      <c r="K218" s="190"/>
      <c r="L218" s="137"/>
      <c r="M218" s="137"/>
      <c r="N218" s="137"/>
      <c r="O218" s="137"/>
      <c r="P218" s="137"/>
      <c r="Q218" s="137"/>
      <c r="R218" s="137"/>
      <c r="S218" s="137"/>
      <c r="T218" s="137"/>
      <c r="U218" s="137"/>
      <c r="V218" s="137"/>
      <c r="W218" s="137"/>
      <c r="X218" s="137"/>
      <c r="Y218" s="137"/>
      <c r="Z218" s="137"/>
      <c r="AA218" s="137"/>
      <c r="AB218" s="137"/>
      <c r="AC218" s="137"/>
      <c r="AD218" s="137"/>
      <c r="AE218" s="137"/>
      <c r="AF218" s="137"/>
      <c r="AG218" s="137"/>
      <c r="AH218" s="137"/>
      <c r="AI218" s="137"/>
      <c r="AJ218" s="137"/>
      <c r="AK218" s="137"/>
      <c r="AL218" s="137"/>
      <c r="AM218" s="137"/>
      <c r="AN218" s="137"/>
      <c r="AO218" s="137"/>
      <c r="AP218" s="137"/>
      <c r="AQ218" s="137"/>
      <c r="AR218" s="137"/>
      <c r="AS218" s="137"/>
      <c r="AT218" s="137"/>
      <c r="AU218" s="137"/>
      <c r="AV218" s="137"/>
      <c r="AW218" s="199" t="s">
        <v>288</v>
      </c>
      <c r="AX218" s="137"/>
      <c r="AY218" s="137"/>
    </row>
    <row r="219" spans="1:51" s="148" customFormat="1" ht="15.75" x14ac:dyDescent="0.25">
      <c r="A219" s="201"/>
      <c r="B219" s="201"/>
      <c r="C219" s="201"/>
      <c r="D219" s="201"/>
      <c r="E219" s="201"/>
      <c r="F219" s="201"/>
      <c r="G219" s="201"/>
      <c r="H219" s="201"/>
      <c r="I219" s="201"/>
      <c r="J219" s="137"/>
      <c r="K219" s="190"/>
      <c r="L219" s="137"/>
      <c r="M219" s="137"/>
      <c r="N219" s="137"/>
      <c r="O219" s="137"/>
      <c r="P219" s="137"/>
      <c r="Q219" s="137"/>
      <c r="R219" s="137"/>
      <c r="S219" s="137"/>
      <c r="T219" s="137"/>
      <c r="U219" s="137"/>
      <c r="V219" s="137"/>
      <c r="W219" s="137"/>
      <c r="X219" s="137"/>
      <c r="Y219" s="137"/>
      <c r="Z219" s="137"/>
      <c r="AA219" s="137"/>
      <c r="AB219" s="137"/>
      <c r="AC219" s="137"/>
      <c r="AD219" s="137"/>
      <c r="AE219" s="137"/>
      <c r="AF219" s="137"/>
      <c r="AG219" s="137"/>
      <c r="AH219" s="137"/>
      <c r="AI219" s="137"/>
      <c r="AJ219" s="137"/>
      <c r="AK219" s="137"/>
      <c r="AL219" s="137"/>
      <c r="AM219" s="137"/>
      <c r="AN219" s="137"/>
      <c r="AO219" s="137"/>
      <c r="AP219" s="137"/>
      <c r="AQ219" s="137"/>
      <c r="AR219" s="137"/>
      <c r="AS219" s="137"/>
      <c r="AT219" s="137"/>
      <c r="AU219" s="137"/>
      <c r="AV219" s="137"/>
      <c r="AW219" s="199" t="s">
        <v>289</v>
      </c>
      <c r="AX219" s="137"/>
      <c r="AY219" s="137"/>
    </row>
    <row r="220" spans="1:51" s="148" customFormat="1" ht="15.75" x14ac:dyDescent="0.25">
      <c r="A220" s="201"/>
      <c r="B220" s="201"/>
      <c r="C220" s="201"/>
      <c r="D220" s="201"/>
      <c r="E220" s="201"/>
      <c r="F220" s="201"/>
      <c r="G220" s="201"/>
      <c r="H220" s="201"/>
      <c r="I220" s="201"/>
      <c r="J220" s="137"/>
      <c r="K220" s="190"/>
      <c r="L220" s="137"/>
      <c r="M220" s="137"/>
      <c r="N220" s="137"/>
      <c r="O220" s="137"/>
      <c r="P220" s="137"/>
      <c r="Q220" s="137"/>
      <c r="R220" s="137"/>
      <c r="S220" s="137"/>
      <c r="T220" s="137"/>
      <c r="U220" s="137"/>
      <c r="V220" s="137"/>
      <c r="W220" s="137"/>
      <c r="X220" s="137"/>
      <c r="Y220" s="137"/>
      <c r="Z220" s="137"/>
      <c r="AA220" s="137"/>
      <c r="AB220" s="137"/>
      <c r="AC220" s="137"/>
      <c r="AD220" s="137"/>
      <c r="AE220" s="137"/>
      <c r="AF220" s="137"/>
      <c r="AG220" s="137"/>
      <c r="AH220" s="137"/>
      <c r="AI220" s="137"/>
      <c r="AJ220" s="137"/>
      <c r="AK220" s="137"/>
      <c r="AL220" s="137"/>
      <c r="AM220" s="137"/>
      <c r="AN220" s="137"/>
      <c r="AO220" s="137"/>
      <c r="AP220" s="137"/>
      <c r="AQ220" s="137"/>
      <c r="AR220" s="137"/>
      <c r="AS220" s="137"/>
      <c r="AT220" s="137"/>
      <c r="AU220" s="137"/>
      <c r="AV220" s="137"/>
      <c r="AW220" s="199" t="s">
        <v>290</v>
      </c>
      <c r="AX220" s="137"/>
      <c r="AY220" s="137"/>
    </row>
    <row r="221" spans="1:51" s="148" customFormat="1" ht="15.75" x14ac:dyDescent="0.25">
      <c r="A221" s="201"/>
      <c r="B221" s="201"/>
      <c r="C221" s="201"/>
      <c r="D221" s="201"/>
      <c r="E221" s="201"/>
      <c r="F221" s="201"/>
      <c r="G221" s="201"/>
      <c r="H221" s="201"/>
      <c r="I221" s="201"/>
      <c r="J221" s="137"/>
      <c r="K221" s="190"/>
      <c r="L221" s="137"/>
      <c r="M221" s="137"/>
      <c r="N221" s="137"/>
      <c r="O221" s="137"/>
      <c r="P221" s="137"/>
      <c r="Q221" s="137"/>
      <c r="R221" s="137"/>
      <c r="S221" s="137"/>
      <c r="T221" s="137"/>
      <c r="U221" s="137"/>
      <c r="V221" s="137"/>
      <c r="W221" s="137"/>
      <c r="X221" s="137"/>
      <c r="Y221" s="137"/>
      <c r="Z221" s="137"/>
      <c r="AA221" s="137"/>
      <c r="AB221" s="137"/>
      <c r="AC221" s="137"/>
      <c r="AD221" s="137"/>
      <c r="AE221" s="137"/>
      <c r="AF221" s="137"/>
      <c r="AG221" s="137"/>
      <c r="AH221" s="137"/>
      <c r="AI221" s="137"/>
      <c r="AJ221" s="137"/>
      <c r="AK221" s="137"/>
      <c r="AL221" s="137"/>
      <c r="AM221" s="137"/>
      <c r="AN221" s="137"/>
      <c r="AO221" s="137"/>
      <c r="AP221" s="137"/>
      <c r="AQ221" s="137"/>
      <c r="AR221" s="137"/>
      <c r="AS221" s="137"/>
      <c r="AT221" s="137"/>
      <c r="AU221" s="137"/>
      <c r="AV221" s="137"/>
      <c r="AW221" s="199" t="s">
        <v>291</v>
      </c>
      <c r="AX221" s="137"/>
      <c r="AY221" s="137"/>
    </row>
    <row r="222" spans="1:51" s="148" customFormat="1" ht="15.75" x14ac:dyDescent="0.25">
      <c r="A222" s="201"/>
      <c r="B222" s="201"/>
      <c r="C222" s="201"/>
      <c r="D222" s="201"/>
      <c r="E222" s="201"/>
      <c r="F222" s="201"/>
      <c r="G222" s="201"/>
      <c r="H222" s="201"/>
      <c r="I222" s="201"/>
      <c r="J222" s="137"/>
      <c r="K222" s="190"/>
      <c r="L222" s="137"/>
      <c r="M222" s="137"/>
      <c r="N222" s="137"/>
      <c r="O222" s="137"/>
      <c r="P222" s="137"/>
      <c r="Q222" s="137"/>
      <c r="R222" s="137"/>
      <c r="S222" s="137"/>
      <c r="T222" s="137"/>
      <c r="U222" s="137"/>
      <c r="V222" s="137"/>
      <c r="W222" s="137"/>
      <c r="X222" s="137"/>
      <c r="Y222" s="137"/>
      <c r="Z222" s="137"/>
      <c r="AA222" s="137"/>
      <c r="AB222" s="137"/>
      <c r="AC222" s="137"/>
      <c r="AD222" s="137"/>
      <c r="AE222" s="137"/>
      <c r="AF222" s="137"/>
      <c r="AG222" s="137"/>
      <c r="AH222" s="137"/>
      <c r="AI222" s="137"/>
      <c r="AJ222" s="137"/>
      <c r="AK222" s="137"/>
      <c r="AL222" s="137"/>
      <c r="AM222" s="137"/>
      <c r="AN222" s="137"/>
      <c r="AO222" s="137"/>
      <c r="AP222" s="137"/>
      <c r="AQ222" s="137"/>
      <c r="AR222" s="137"/>
      <c r="AS222" s="137"/>
      <c r="AT222" s="137"/>
      <c r="AU222" s="137"/>
      <c r="AV222" s="137"/>
      <c r="AW222" s="199" t="s">
        <v>292</v>
      </c>
      <c r="AX222" s="137"/>
      <c r="AY222" s="137"/>
    </row>
    <row r="223" spans="1:51" s="148" customFormat="1" ht="15.75" x14ac:dyDescent="0.25">
      <c r="A223" s="201"/>
      <c r="B223" s="201"/>
      <c r="C223" s="201"/>
      <c r="D223" s="201"/>
      <c r="E223" s="201"/>
      <c r="F223" s="201"/>
      <c r="G223" s="201"/>
      <c r="H223" s="201"/>
      <c r="I223" s="201"/>
      <c r="J223" s="137"/>
      <c r="K223" s="190"/>
      <c r="L223" s="137"/>
      <c r="M223" s="137"/>
      <c r="N223" s="137"/>
      <c r="O223" s="137"/>
      <c r="P223" s="137"/>
      <c r="Q223" s="137"/>
      <c r="R223" s="137"/>
      <c r="S223" s="137"/>
      <c r="T223" s="137"/>
      <c r="U223" s="137"/>
      <c r="V223" s="137"/>
      <c r="W223" s="137"/>
      <c r="X223" s="137"/>
      <c r="Y223" s="137"/>
      <c r="Z223" s="137"/>
      <c r="AA223" s="137"/>
      <c r="AB223" s="137"/>
      <c r="AC223" s="137"/>
      <c r="AD223" s="137"/>
      <c r="AE223" s="137"/>
      <c r="AF223" s="137"/>
      <c r="AG223" s="137"/>
      <c r="AH223" s="137"/>
      <c r="AI223" s="137"/>
      <c r="AJ223" s="137"/>
      <c r="AK223" s="137"/>
      <c r="AL223" s="137"/>
      <c r="AM223" s="137"/>
      <c r="AN223" s="137"/>
      <c r="AO223" s="137"/>
      <c r="AP223" s="137"/>
      <c r="AQ223" s="137"/>
      <c r="AR223" s="137"/>
      <c r="AS223" s="137"/>
      <c r="AT223" s="137"/>
      <c r="AU223" s="137"/>
      <c r="AV223" s="137"/>
      <c r="AW223" s="199" t="s">
        <v>293</v>
      </c>
      <c r="AX223" s="137"/>
      <c r="AY223" s="137"/>
    </row>
    <row r="224" spans="1:51" s="148" customFormat="1" ht="15.75" x14ac:dyDescent="0.25">
      <c r="A224" s="201"/>
      <c r="B224" s="201"/>
      <c r="C224" s="201"/>
      <c r="D224" s="201"/>
      <c r="E224" s="201"/>
      <c r="F224" s="201"/>
      <c r="G224" s="201"/>
      <c r="H224" s="201"/>
      <c r="I224" s="201"/>
      <c r="J224" s="137"/>
      <c r="K224" s="190"/>
      <c r="L224" s="137"/>
      <c r="M224" s="137"/>
      <c r="N224" s="137"/>
      <c r="O224" s="137"/>
      <c r="P224" s="137"/>
      <c r="Q224" s="137"/>
      <c r="R224" s="137"/>
      <c r="S224" s="137"/>
      <c r="T224" s="137"/>
      <c r="U224" s="137"/>
      <c r="V224" s="137"/>
      <c r="W224" s="137"/>
      <c r="X224" s="137"/>
      <c r="Y224" s="137"/>
      <c r="Z224" s="137"/>
      <c r="AA224" s="137"/>
      <c r="AB224" s="137"/>
      <c r="AC224" s="137"/>
      <c r="AD224" s="137"/>
      <c r="AE224" s="137"/>
      <c r="AF224" s="137"/>
      <c r="AG224" s="137"/>
      <c r="AH224" s="137"/>
      <c r="AI224" s="137"/>
      <c r="AJ224" s="137"/>
      <c r="AK224" s="137"/>
      <c r="AL224" s="137"/>
      <c r="AM224" s="137"/>
      <c r="AN224" s="137"/>
      <c r="AO224" s="137"/>
      <c r="AP224" s="137"/>
      <c r="AQ224" s="137"/>
      <c r="AR224" s="137"/>
      <c r="AS224" s="137"/>
      <c r="AT224" s="137"/>
      <c r="AU224" s="137"/>
      <c r="AV224" s="137"/>
      <c r="AW224" s="199" t="s">
        <v>294</v>
      </c>
      <c r="AX224" s="137"/>
      <c r="AY224" s="137"/>
    </row>
    <row r="225" spans="1:51" s="148" customFormat="1" ht="15.75" x14ac:dyDescent="0.25">
      <c r="A225" s="201"/>
      <c r="B225" s="201"/>
      <c r="C225" s="201"/>
      <c r="D225" s="201"/>
      <c r="E225" s="201"/>
      <c r="F225" s="201"/>
      <c r="G225" s="201"/>
      <c r="H225" s="201"/>
      <c r="I225" s="201"/>
      <c r="J225" s="137"/>
      <c r="K225" s="190"/>
      <c r="L225" s="137"/>
      <c r="M225" s="137"/>
      <c r="N225" s="137"/>
      <c r="O225" s="137"/>
      <c r="P225" s="137"/>
      <c r="Q225" s="137"/>
      <c r="R225" s="137"/>
      <c r="S225" s="137"/>
      <c r="T225" s="137"/>
      <c r="U225" s="137"/>
      <c r="V225" s="137"/>
      <c r="W225" s="137"/>
      <c r="X225" s="137"/>
      <c r="Y225" s="137"/>
      <c r="Z225" s="137"/>
      <c r="AA225" s="137"/>
      <c r="AB225" s="137"/>
      <c r="AC225" s="137"/>
      <c r="AD225" s="137"/>
      <c r="AE225" s="137"/>
      <c r="AF225" s="137"/>
      <c r="AG225" s="137"/>
      <c r="AH225" s="137"/>
      <c r="AI225" s="137"/>
      <c r="AJ225" s="137"/>
      <c r="AK225" s="137"/>
      <c r="AL225" s="137"/>
      <c r="AM225" s="137"/>
      <c r="AN225" s="137"/>
      <c r="AO225" s="137"/>
      <c r="AP225" s="137"/>
      <c r="AQ225" s="137"/>
      <c r="AR225" s="137"/>
      <c r="AS225" s="137"/>
      <c r="AT225" s="137"/>
      <c r="AU225" s="137"/>
      <c r="AV225" s="137"/>
      <c r="AW225" s="199" t="s">
        <v>295</v>
      </c>
      <c r="AX225" s="137"/>
      <c r="AY225" s="137"/>
    </row>
    <row r="226" spans="1:51" s="148" customFormat="1" ht="15.75" x14ac:dyDescent="0.25">
      <c r="A226" s="201"/>
      <c r="B226" s="201"/>
      <c r="C226" s="201"/>
      <c r="D226" s="201"/>
      <c r="E226" s="201"/>
      <c r="F226" s="201"/>
      <c r="G226" s="201"/>
      <c r="H226" s="201"/>
      <c r="I226" s="201"/>
      <c r="J226" s="137"/>
      <c r="K226" s="190"/>
      <c r="L226" s="137"/>
      <c r="M226" s="137"/>
      <c r="N226" s="137"/>
      <c r="O226" s="137"/>
      <c r="P226" s="137"/>
      <c r="Q226" s="137"/>
      <c r="R226" s="137"/>
      <c r="S226" s="137"/>
      <c r="T226" s="137"/>
      <c r="U226" s="137"/>
      <c r="V226" s="137"/>
      <c r="W226" s="137"/>
      <c r="X226" s="137"/>
      <c r="Y226" s="137"/>
      <c r="Z226" s="137"/>
      <c r="AA226" s="137"/>
      <c r="AB226" s="137"/>
      <c r="AC226" s="137"/>
      <c r="AD226" s="137"/>
      <c r="AE226" s="137"/>
      <c r="AF226" s="137"/>
      <c r="AG226" s="137"/>
      <c r="AH226" s="137"/>
      <c r="AI226" s="137"/>
      <c r="AJ226" s="137"/>
      <c r="AK226" s="137"/>
      <c r="AL226" s="137"/>
      <c r="AM226" s="137"/>
      <c r="AN226" s="137"/>
      <c r="AO226" s="137"/>
      <c r="AP226" s="137"/>
      <c r="AQ226" s="137"/>
      <c r="AR226" s="137"/>
      <c r="AS226" s="137"/>
      <c r="AT226" s="137"/>
      <c r="AU226" s="137"/>
      <c r="AV226" s="137"/>
      <c r="AW226" s="199" t="s">
        <v>296</v>
      </c>
      <c r="AX226" s="137"/>
      <c r="AY226" s="137"/>
    </row>
    <row r="227" spans="1:51" s="148" customFormat="1" ht="15.75" x14ac:dyDescent="0.25">
      <c r="A227" s="201"/>
      <c r="B227" s="201"/>
      <c r="C227" s="201"/>
      <c r="D227" s="201"/>
      <c r="E227" s="201"/>
      <c r="F227" s="201"/>
      <c r="G227" s="201"/>
      <c r="H227" s="201"/>
      <c r="I227" s="201"/>
      <c r="J227" s="137"/>
      <c r="K227" s="190"/>
      <c r="L227" s="137"/>
      <c r="M227" s="137"/>
      <c r="N227" s="137"/>
      <c r="O227" s="137"/>
      <c r="P227" s="137"/>
      <c r="Q227" s="137"/>
      <c r="R227" s="137"/>
      <c r="S227" s="137"/>
      <c r="T227" s="137"/>
      <c r="U227" s="137"/>
      <c r="V227" s="137"/>
      <c r="W227" s="137"/>
      <c r="X227" s="137"/>
      <c r="Y227" s="137"/>
      <c r="Z227" s="137"/>
      <c r="AA227" s="137"/>
      <c r="AB227" s="137"/>
      <c r="AC227" s="137"/>
      <c r="AD227" s="137"/>
      <c r="AE227" s="137"/>
      <c r="AF227" s="137"/>
      <c r="AG227" s="137"/>
      <c r="AH227" s="137"/>
      <c r="AI227" s="137"/>
      <c r="AJ227" s="137"/>
      <c r="AK227" s="137"/>
      <c r="AL227" s="137"/>
      <c r="AM227" s="137"/>
      <c r="AN227" s="137"/>
      <c r="AO227" s="137"/>
      <c r="AP227" s="137"/>
      <c r="AQ227" s="137"/>
      <c r="AR227" s="137"/>
      <c r="AS227" s="137"/>
      <c r="AT227" s="137"/>
      <c r="AU227" s="137"/>
      <c r="AV227" s="137"/>
      <c r="AW227" s="199" t="s">
        <v>297</v>
      </c>
      <c r="AX227" s="137"/>
      <c r="AY227" s="137"/>
    </row>
    <row r="228" spans="1:51" s="148" customFormat="1" ht="15.75" x14ac:dyDescent="0.25">
      <c r="A228" s="201"/>
      <c r="B228" s="201"/>
      <c r="C228" s="201"/>
      <c r="D228" s="201"/>
      <c r="E228" s="201"/>
      <c r="F228" s="201"/>
      <c r="G228" s="201"/>
      <c r="H228" s="201"/>
      <c r="I228" s="201"/>
      <c r="J228" s="137"/>
      <c r="K228" s="190"/>
      <c r="L228" s="137"/>
      <c r="M228" s="137"/>
      <c r="N228" s="137"/>
      <c r="O228" s="137"/>
      <c r="P228" s="137"/>
      <c r="Q228" s="137"/>
      <c r="R228" s="137"/>
      <c r="S228" s="137"/>
      <c r="T228" s="137"/>
      <c r="U228" s="137"/>
      <c r="V228" s="137"/>
      <c r="W228" s="137"/>
      <c r="X228" s="137"/>
      <c r="Y228" s="137"/>
      <c r="Z228" s="137"/>
      <c r="AA228" s="137"/>
      <c r="AB228" s="137"/>
      <c r="AC228" s="137"/>
      <c r="AD228" s="137"/>
      <c r="AE228" s="137"/>
      <c r="AF228" s="137"/>
      <c r="AG228" s="137"/>
      <c r="AH228" s="137"/>
      <c r="AI228" s="137"/>
      <c r="AJ228" s="137"/>
      <c r="AK228" s="137"/>
      <c r="AL228" s="137"/>
      <c r="AM228" s="137"/>
      <c r="AN228" s="137"/>
      <c r="AO228" s="137"/>
      <c r="AP228" s="137"/>
      <c r="AQ228" s="137"/>
      <c r="AR228" s="137"/>
      <c r="AS228" s="137"/>
      <c r="AT228" s="137"/>
      <c r="AU228" s="137"/>
      <c r="AV228" s="137"/>
      <c r="AW228" s="199" t="s">
        <v>298</v>
      </c>
      <c r="AX228" s="137"/>
      <c r="AY228" s="137"/>
    </row>
    <row r="229" spans="1:51" s="148" customFormat="1" ht="15.75" x14ac:dyDescent="0.25">
      <c r="A229" s="201"/>
      <c r="B229" s="201"/>
      <c r="C229" s="201"/>
      <c r="D229" s="201"/>
      <c r="E229" s="201"/>
      <c r="F229" s="201"/>
      <c r="G229" s="201"/>
      <c r="H229" s="201"/>
      <c r="I229" s="201"/>
      <c r="J229" s="137"/>
      <c r="K229" s="190"/>
      <c r="L229" s="137"/>
      <c r="M229" s="137"/>
      <c r="N229" s="137"/>
      <c r="O229" s="137"/>
      <c r="P229" s="137"/>
      <c r="Q229" s="137"/>
      <c r="R229" s="137"/>
      <c r="S229" s="137"/>
      <c r="T229" s="137"/>
      <c r="U229" s="137"/>
      <c r="V229" s="137"/>
      <c r="W229" s="137"/>
      <c r="X229" s="137"/>
      <c r="Y229" s="137"/>
      <c r="Z229" s="137"/>
      <c r="AA229" s="137"/>
      <c r="AB229" s="137"/>
      <c r="AC229" s="137"/>
      <c r="AD229" s="137"/>
      <c r="AE229" s="137"/>
      <c r="AF229" s="137"/>
      <c r="AG229" s="137"/>
      <c r="AH229" s="137"/>
      <c r="AI229" s="137"/>
      <c r="AJ229" s="137"/>
      <c r="AK229" s="137"/>
      <c r="AL229" s="137"/>
      <c r="AM229" s="137"/>
      <c r="AN229" s="137"/>
      <c r="AO229" s="137"/>
      <c r="AP229" s="137"/>
      <c r="AQ229" s="137"/>
      <c r="AR229" s="137"/>
      <c r="AS229" s="137"/>
      <c r="AT229" s="137"/>
      <c r="AU229" s="137"/>
      <c r="AV229" s="137"/>
      <c r="AW229" s="199" t="s">
        <v>299</v>
      </c>
      <c r="AX229" s="137"/>
      <c r="AY229" s="137"/>
    </row>
    <row r="230" spans="1:51" s="148" customFormat="1" ht="15.75" x14ac:dyDescent="0.25">
      <c r="A230" s="201"/>
      <c r="B230" s="201"/>
      <c r="C230" s="201"/>
      <c r="D230" s="201"/>
      <c r="E230" s="201"/>
      <c r="F230" s="201"/>
      <c r="G230" s="201"/>
      <c r="H230" s="201"/>
      <c r="I230" s="201"/>
      <c r="J230" s="137"/>
      <c r="K230" s="190"/>
      <c r="L230" s="137"/>
      <c r="M230" s="137"/>
      <c r="N230" s="137"/>
      <c r="O230" s="137"/>
      <c r="P230" s="137"/>
      <c r="Q230" s="137"/>
      <c r="R230" s="137"/>
      <c r="S230" s="137"/>
      <c r="T230" s="137"/>
      <c r="U230" s="137"/>
      <c r="V230" s="137"/>
      <c r="W230" s="137"/>
      <c r="X230" s="137"/>
      <c r="Y230" s="137"/>
      <c r="Z230" s="137"/>
      <c r="AA230" s="137"/>
      <c r="AB230" s="137"/>
      <c r="AC230" s="137"/>
      <c r="AD230" s="137"/>
      <c r="AE230" s="137"/>
      <c r="AF230" s="137"/>
      <c r="AG230" s="137"/>
      <c r="AH230" s="137"/>
      <c r="AI230" s="137"/>
      <c r="AJ230" s="137"/>
      <c r="AK230" s="137"/>
      <c r="AL230" s="137"/>
      <c r="AM230" s="137"/>
      <c r="AN230" s="137"/>
      <c r="AO230" s="137"/>
      <c r="AP230" s="137"/>
      <c r="AQ230" s="137"/>
      <c r="AR230" s="137"/>
      <c r="AS230" s="137"/>
      <c r="AT230" s="137"/>
      <c r="AU230" s="137"/>
      <c r="AV230" s="137"/>
      <c r="AW230" s="199" t="s">
        <v>300</v>
      </c>
      <c r="AX230" s="137"/>
      <c r="AY230" s="137"/>
    </row>
    <row r="231" spans="1:51" s="148" customFormat="1" ht="15.75" x14ac:dyDescent="0.25">
      <c r="A231" s="201"/>
      <c r="B231" s="201"/>
      <c r="C231" s="201"/>
      <c r="D231" s="201"/>
      <c r="E231" s="201"/>
      <c r="F231" s="201"/>
      <c r="G231" s="201"/>
      <c r="H231" s="201"/>
      <c r="I231" s="201"/>
      <c r="J231" s="137"/>
      <c r="K231" s="190"/>
      <c r="L231" s="137"/>
      <c r="M231" s="137"/>
      <c r="N231" s="137"/>
      <c r="O231" s="137"/>
      <c r="P231" s="137"/>
      <c r="Q231" s="137"/>
      <c r="R231" s="137"/>
      <c r="S231" s="137"/>
      <c r="T231" s="137"/>
      <c r="U231" s="137"/>
      <c r="V231" s="137"/>
      <c r="W231" s="137"/>
      <c r="X231" s="137"/>
      <c r="Y231" s="137"/>
      <c r="Z231" s="137"/>
      <c r="AA231" s="137"/>
      <c r="AB231" s="137"/>
      <c r="AC231" s="137"/>
      <c r="AD231" s="137"/>
      <c r="AE231" s="137"/>
      <c r="AF231" s="137"/>
      <c r="AG231" s="137"/>
      <c r="AH231" s="137"/>
      <c r="AI231" s="137"/>
      <c r="AJ231" s="137"/>
      <c r="AK231" s="137"/>
      <c r="AL231" s="137"/>
      <c r="AM231" s="137"/>
      <c r="AN231" s="137"/>
      <c r="AO231" s="137"/>
      <c r="AP231" s="137"/>
      <c r="AQ231" s="137"/>
      <c r="AR231" s="137"/>
      <c r="AS231" s="137"/>
      <c r="AT231" s="137"/>
      <c r="AU231" s="137"/>
      <c r="AV231" s="137"/>
      <c r="AW231" s="199" t="s">
        <v>301</v>
      </c>
      <c r="AX231" s="137"/>
      <c r="AY231" s="137"/>
    </row>
    <row r="232" spans="1:51" s="148" customFormat="1" ht="15.75" x14ac:dyDescent="0.25">
      <c r="A232" s="201"/>
      <c r="B232" s="201"/>
      <c r="C232" s="201"/>
      <c r="D232" s="201"/>
      <c r="E232" s="201"/>
      <c r="F232" s="201"/>
      <c r="G232" s="201"/>
      <c r="H232" s="201"/>
      <c r="I232" s="201"/>
      <c r="J232" s="137"/>
      <c r="K232" s="190"/>
      <c r="L232" s="137"/>
      <c r="M232" s="137"/>
      <c r="N232" s="137"/>
      <c r="O232" s="137"/>
      <c r="P232" s="137"/>
      <c r="Q232" s="137"/>
      <c r="R232" s="137"/>
      <c r="S232" s="137"/>
      <c r="T232" s="137"/>
      <c r="U232" s="137"/>
      <c r="V232" s="137"/>
      <c r="W232" s="137"/>
      <c r="X232" s="137"/>
      <c r="Y232" s="137"/>
      <c r="Z232" s="137"/>
      <c r="AA232" s="137"/>
      <c r="AB232" s="137"/>
      <c r="AC232" s="137"/>
      <c r="AD232" s="137"/>
      <c r="AE232" s="137"/>
      <c r="AF232" s="137"/>
      <c r="AG232" s="137"/>
      <c r="AH232" s="137"/>
      <c r="AI232" s="137"/>
      <c r="AJ232" s="137"/>
      <c r="AK232" s="137"/>
      <c r="AL232" s="137"/>
      <c r="AM232" s="137"/>
      <c r="AN232" s="137"/>
      <c r="AO232" s="137"/>
      <c r="AP232" s="137"/>
      <c r="AQ232" s="137"/>
      <c r="AR232" s="137"/>
      <c r="AS232" s="137"/>
      <c r="AT232" s="137"/>
      <c r="AU232" s="137"/>
      <c r="AV232" s="137"/>
      <c r="AW232" s="199" t="s">
        <v>302</v>
      </c>
      <c r="AX232" s="137"/>
      <c r="AY232" s="137"/>
    </row>
    <row r="233" spans="1:51" s="148" customFormat="1" ht="15.75" x14ac:dyDescent="0.25">
      <c r="A233" s="201"/>
      <c r="B233" s="201"/>
      <c r="C233" s="201"/>
      <c r="D233" s="201"/>
      <c r="E233" s="201"/>
      <c r="F233" s="201"/>
      <c r="G233" s="201"/>
      <c r="H233" s="201"/>
      <c r="I233" s="201"/>
      <c r="J233" s="137"/>
      <c r="K233" s="190"/>
      <c r="L233" s="137"/>
      <c r="M233" s="137"/>
      <c r="N233" s="137"/>
      <c r="O233" s="137"/>
      <c r="P233" s="137"/>
      <c r="Q233" s="137"/>
      <c r="R233" s="137"/>
      <c r="S233" s="137"/>
      <c r="T233" s="137"/>
      <c r="U233" s="137"/>
      <c r="V233" s="137"/>
      <c r="W233" s="137"/>
      <c r="X233" s="137"/>
      <c r="Y233" s="137"/>
      <c r="Z233" s="137"/>
      <c r="AA233" s="137"/>
      <c r="AB233" s="137"/>
      <c r="AC233" s="137"/>
      <c r="AD233" s="137"/>
      <c r="AE233" s="137"/>
      <c r="AF233" s="137"/>
      <c r="AG233" s="137"/>
      <c r="AH233" s="137"/>
      <c r="AI233" s="137"/>
      <c r="AJ233" s="137"/>
      <c r="AK233" s="137"/>
      <c r="AL233" s="137"/>
      <c r="AM233" s="137"/>
      <c r="AN233" s="137"/>
      <c r="AO233" s="137"/>
      <c r="AP233" s="137"/>
      <c r="AQ233" s="137"/>
      <c r="AR233" s="137"/>
      <c r="AS233" s="137"/>
      <c r="AT233" s="137"/>
      <c r="AU233" s="137"/>
      <c r="AV233" s="137"/>
      <c r="AW233" s="199" t="s">
        <v>303</v>
      </c>
      <c r="AX233" s="137"/>
      <c r="AY233" s="137"/>
    </row>
    <row r="234" spans="1:51" s="148" customFormat="1" ht="15.75" x14ac:dyDescent="0.25">
      <c r="A234" s="201"/>
      <c r="B234" s="201"/>
      <c r="C234" s="201"/>
      <c r="D234" s="201"/>
      <c r="E234" s="201"/>
      <c r="F234" s="201"/>
      <c r="G234" s="201"/>
      <c r="H234" s="201"/>
      <c r="I234" s="201"/>
      <c r="J234" s="137"/>
      <c r="K234" s="190"/>
      <c r="L234" s="137"/>
      <c r="M234" s="137"/>
      <c r="N234" s="137"/>
      <c r="O234" s="137"/>
      <c r="P234" s="137"/>
      <c r="Q234" s="137"/>
      <c r="R234" s="137"/>
      <c r="S234" s="137"/>
      <c r="T234" s="137"/>
      <c r="U234" s="137"/>
      <c r="V234" s="137"/>
      <c r="W234" s="137"/>
      <c r="X234" s="137"/>
      <c r="Y234" s="137"/>
      <c r="Z234" s="137"/>
      <c r="AA234" s="137"/>
      <c r="AB234" s="137"/>
      <c r="AC234" s="137"/>
      <c r="AD234" s="137"/>
      <c r="AE234" s="137"/>
      <c r="AF234" s="137"/>
      <c r="AG234" s="137"/>
      <c r="AH234" s="137"/>
      <c r="AI234" s="137"/>
      <c r="AJ234" s="137"/>
      <c r="AK234" s="137"/>
      <c r="AL234" s="137"/>
      <c r="AM234" s="137"/>
      <c r="AN234" s="137"/>
      <c r="AO234" s="137"/>
      <c r="AP234" s="137"/>
      <c r="AQ234" s="137"/>
      <c r="AR234" s="137"/>
      <c r="AS234" s="137"/>
      <c r="AT234" s="137"/>
      <c r="AU234" s="137"/>
      <c r="AV234" s="137"/>
      <c r="AW234" s="199" t="s">
        <v>304</v>
      </c>
      <c r="AX234" s="137"/>
      <c r="AY234" s="137"/>
    </row>
    <row r="235" spans="1:51" s="148" customFormat="1" ht="15.75" x14ac:dyDescent="0.25">
      <c r="A235" s="201"/>
      <c r="B235" s="201"/>
      <c r="C235" s="201"/>
      <c r="D235" s="201"/>
      <c r="E235" s="201"/>
      <c r="F235" s="201"/>
      <c r="G235" s="201"/>
      <c r="H235" s="201"/>
      <c r="I235" s="201"/>
      <c r="J235" s="137"/>
      <c r="K235" s="190"/>
      <c r="L235" s="137"/>
      <c r="M235" s="137"/>
      <c r="N235" s="137"/>
      <c r="O235" s="137"/>
      <c r="P235" s="137"/>
      <c r="Q235" s="137"/>
      <c r="R235" s="137"/>
      <c r="S235" s="137"/>
      <c r="T235" s="137"/>
      <c r="U235" s="137"/>
      <c r="V235" s="137"/>
      <c r="W235" s="137"/>
      <c r="X235" s="137"/>
      <c r="Y235" s="137"/>
      <c r="Z235" s="137"/>
      <c r="AA235" s="137"/>
      <c r="AB235" s="137"/>
      <c r="AC235" s="137"/>
      <c r="AD235" s="137"/>
      <c r="AE235" s="137"/>
      <c r="AF235" s="137"/>
      <c r="AG235" s="137"/>
      <c r="AH235" s="137"/>
      <c r="AI235" s="137"/>
      <c r="AJ235" s="137"/>
      <c r="AK235" s="137"/>
      <c r="AL235" s="137"/>
      <c r="AM235" s="137"/>
      <c r="AN235" s="137"/>
      <c r="AO235" s="137"/>
      <c r="AP235" s="137"/>
      <c r="AQ235" s="137"/>
      <c r="AR235" s="137"/>
      <c r="AS235" s="137"/>
      <c r="AT235" s="137"/>
      <c r="AU235" s="137"/>
      <c r="AV235" s="137"/>
      <c r="AW235" s="199" t="s">
        <v>305</v>
      </c>
      <c r="AX235" s="137"/>
      <c r="AY235" s="137"/>
    </row>
    <row r="236" spans="1:51" s="148" customFormat="1" ht="15.75" x14ac:dyDescent="0.25">
      <c r="A236" s="201"/>
      <c r="B236" s="201"/>
      <c r="C236" s="201"/>
      <c r="D236" s="201"/>
      <c r="E236" s="201"/>
      <c r="F236" s="201"/>
      <c r="G236" s="201"/>
      <c r="H236" s="201"/>
      <c r="I236" s="201"/>
      <c r="J236" s="137"/>
      <c r="K236" s="190"/>
      <c r="L236" s="137"/>
      <c r="M236" s="137"/>
      <c r="N236" s="137"/>
      <c r="O236" s="137"/>
      <c r="P236" s="137"/>
      <c r="Q236" s="137"/>
      <c r="R236" s="137"/>
      <c r="S236" s="137"/>
      <c r="T236" s="137"/>
      <c r="U236" s="137"/>
      <c r="V236" s="137"/>
      <c r="W236" s="137"/>
      <c r="X236" s="137"/>
      <c r="Y236" s="137"/>
      <c r="Z236" s="137"/>
      <c r="AA236" s="137"/>
      <c r="AB236" s="137"/>
      <c r="AC236" s="137"/>
      <c r="AD236" s="137"/>
      <c r="AE236" s="137"/>
      <c r="AF236" s="137"/>
      <c r="AG236" s="137"/>
      <c r="AH236" s="137"/>
      <c r="AI236" s="137"/>
      <c r="AJ236" s="137"/>
      <c r="AK236" s="137"/>
      <c r="AL236" s="137"/>
      <c r="AM236" s="137"/>
      <c r="AN236" s="137"/>
      <c r="AO236" s="137"/>
      <c r="AP236" s="137"/>
      <c r="AQ236" s="137"/>
      <c r="AR236" s="137"/>
      <c r="AS236" s="137"/>
      <c r="AT236" s="137"/>
      <c r="AU236" s="137"/>
      <c r="AV236" s="137"/>
      <c r="AW236" s="199" t="s">
        <v>306</v>
      </c>
      <c r="AX236" s="137"/>
      <c r="AY236" s="137"/>
    </row>
    <row r="237" spans="1:51" s="148" customFormat="1" ht="15.75" x14ac:dyDescent="0.25">
      <c r="A237" s="201"/>
      <c r="B237" s="201"/>
      <c r="C237" s="201"/>
      <c r="D237" s="201"/>
      <c r="E237" s="201"/>
      <c r="F237" s="201"/>
      <c r="G237" s="201"/>
      <c r="H237" s="201"/>
      <c r="I237" s="201"/>
      <c r="J237" s="137"/>
      <c r="K237" s="190"/>
      <c r="L237" s="137"/>
      <c r="M237" s="137"/>
      <c r="N237" s="137"/>
      <c r="O237" s="137"/>
      <c r="P237" s="137"/>
      <c r="Q237" s="137"/>
      <c r="R237" s="137"/>
      <c r="S237" s="137"/>
      <c r="T237" s="137"/>
      <c r="U237" s="137"/>
      <c r="V237" s="137"/>
      <c r="W237" s="137"/>
      <c r="X237" s="137"/>
      <c r="Y237" s="137"/>
      <c r="Z237" s="137"/>
      <c r="AA237" s="137"/>
      <c r="AB237" s="137"/>
      <c r="AC237" s="137"/>
      <c r="AD237" s="137"/>
      <c r="AE237" s="137"/>
      <c r="AF237" s="137"/>
      <c r="AG237" s="137"/>
      <c r="AH237" s="137"/>
      <c r="AI237" s="137"/>
      <c r="AJ237" s="137"/>
      <c r="AK237" s="137"/>
      <c r="AL237" s="137"/>
      <c r="AM237" s="137"/>
      <c r="AN237" s="137"/>
      <c r="AO237" s="137"/>
      <c r="AP237" s="137"/>
      <c r="AQ237" s="137"/>
      <c r="AR237" s="137"/>
      <c r="AS237" s="137"/>
      <c r="AT237" s="137"/>
      <c r="AU237" s="137"/>
      <c r="AV237" s="137"/>
      <c r="AW237" s="199" t="s">
        <v>307</v>
      </c>
      <c r="AX237" s="137"/>
      <c r="AY237" s="137"/>
    </row>
    <row r="238" spans="1:51" s="148" customFormat="1" ht="15.75" x14ac:dyDescent="0.25">
      <c r="A238" s="201"/>
      <c r="B238" s="201"/>
      <c r="C238" s="201"/>
      <c r="D238" s="201"/>
      <c r="E238" s="201"/>
      <c r="F238" s="201"/>
      <c r="G238" s="201"/>
      <c r="H238" s="201"/>
      <c r="I238" s="201"/>
      <c r="J238" s="137"/>
      <c r="K238" s="190"/>
      <c r="L238" s="137"/>
      <c r="M238" s="137"/>
      <c r="N238" s="137"/>
      <c r="O238" s="137"/>
      <c r="P238" s="137"/>
      <c r="Q238" s="137"/>
      <c r="R238" s="137"/>
      <c r="S238" s="137"/>
      <c r="T238" s="137"/>
      <c r="U238" s="137"/>
      <c r="V238" s="137"/>
      <c r="W238" s="137"/>
      <c r="X238" s="137"/>
      <c r="Y238" s="137"/>
      <c r="Z238" s="137"/>
      <c r="AA238" s="137"/>
      <c r="AB238" s="137"/>
      <c r="AC238" s="137"/>
      <c r="AD238" s="137"/>
      <c r="AE238" s="137"/>
      <c r="AF238" s="137"/>
      <c r="AG238" s="137"/>
      <c r="AH238" s="137"/>
      <c r="AI238" s="137"/>
      <c r="AJ238" s="137"/>
      <c r="AK238" s="137"/>
      <c r="AL238" s="137"/>
      <c r="AM238" s="137"/>
      <c r="AN238" s="137"/>
      <c r="AO238" s="137"/>
      <c r="AP238" s="137"/>
      <c r="AQ238" s="137"/>
      <c r="AR238" s="137"/>
      <c r="AS238" s="137"/>
      <c r="AT238" s="137"/>
      <c r="AU238" s="137"/>
      <c r="AV238" s="137"/>
      <c r="AW238" s="199" t="s">
        <v>308</v>
      </c>
      <c r="AX238" s="137"/>
      <c r="AY238" s="137"/>
    </row>
    <row r="239" spans="1:51" s="148" customFormat="1" ht="15.75" x14ac:dyDescent="0.25">
      <c r="A239" s="201"/>
      <c r="B239" s="201"/>
      <c r="C239" s="201"/>
      <c r="D239" s="201"/>
      <c r="E239" s="201"/>
      <c r="F239" s="201"/>
      <c r="G239" s="201"/>
      <c r="H239" s="201"/>
      <c r="I239" s="201"/>
      <c r="J239" s="137"/>
      <c r="K239" s="190"/>
      <c r="L239" s="137"/>
      <c r="M239" s="137"/>
      <c r="N239" s="137"/>
      <c r="O239" s="137"/>
      <c r="P239" s="137"/>
      <c r="Q239" s="137"/>
      <c r="R239" s="137"/>
      <c r="S239" s="137"/>
      <c r="T239" s="137"/>
      <c r="U239" s="137"/>
      <c r="V239" s="137"/>
      <c r="W239" s="137"/>
      <c r="X239" s="137"/>
      <c r="Y239" s="137"/>
      <c r="Z239" s="137"/>
      <c r="AA239" s="137"/>
      <c r="AB239" s="137"/>
      <c r="AC239" s="137"/>
      <c r="AD239" s="137"/>
      <c r="AE239" s="137"/>
      <c r="AF239" s="137"/>
      <c r="AG239" s="137"/>
      <c r="AH239" s="137"/>
      <c r="AI239" s="137"/>
      <c r="AJ239" s="137"/>
      <c r="AK239" s="137"/>
      <c r="AL239" s="137"/>
      <c r="AM239" s="137"/>
      <c r="AN239" s="137"/>
      <c r="AO239" s="137"/>
      <c r="AP239" s="137"/>
      <c r="AQ239" s="137"/>
      <c r="AR239" s="137"/>
      <c r="AS239" s="137"/>
      <c r="AT239" s="137"/>
      <c r="AU239" s="137"/>
      <c r="AV239" s="137"/>
      <c r="AW239" s="199" t="s">
        <v>309</v>
      </c>
      <c r="AX239" s="137"/>
      <c r="AY239" s="137"/>
    </row>
    <row r="240" spans="1:51" s="148" customFormat="1" ht="15.75" x14ac:dyDescent="0.25">
      <c r="A240" s="201"/>
      <c r="B240" s="201"/>
      <c r="C240" s="201"/>
      <c r="D240" s="201"/>
      <c r="E240" s="201"/>
      <c r="F240" s="201"/>
      <c r="G240" s="201"/>
      <c r="H240" s="201"/>
      <c r="I240" s="201"/>
      <c r="J240" s="137"/>
      <c r="K240" s="190"/>
      <c r="L240" s="137"/>
      <c r="M240" s="137"/>
      <c r="N240" s="137"/>
      <c r="O240" s="137"/>
      <c r="P240" s="137"/>
      <c r="Q240" s="137"/>
      <c r="R240" s="137"/>
      <c r="S240" s="137"/>
      <c r="T240" s="137"/>
      <c r="U240" s="137"/>
      <c r="V240" s="137"/>
      <c r="W240" s="137"/>
      <c r="X240" s="137"/>
      <c r="Y240" s="137"/>
      <c r="Z240" s="137"/>
      <c r="AA240" s="137"/>
      <c r="AB240" s="137"/>
      <c r="AC240" s="137"/>
      <c r="AD240" s="137"/>
      <c r="AE240" s="137"/>
      <c r="AF240" s="137"/>
      <c r="AG240" s="137"/>
      <c r="AH240" s="137"/>
      <c r="AI240" s="137"/>
      <c r="AJ240" s="137"/>
      <c r="AK240" s="137"/>
      <c r="AL240" s="137"/>
      <c r="AM240" s="137"/>
      <c r="AN240" s="137"/>
      <c r="AO240" s="137"/>
      <c r="AP240" s="137"/>
      <c r="AQ240" s="137"/>
      <c r="AR240" s="137"/>
      <c r="AS240" s="137"/>
      <c r="AT240" s="137"/>
      <c r="AU240" s="137"/>
      <c r="AV240" s="137"/>
      <c r="AW240" s="199" t="s">
        <v>310</v>
      </c>
      <c r="AX240" s="137"/>
      <c r="AY240" s="137"/>
    </row>
    <row r="241" spans="1:51" s="148" customFormat="1" ht="15.75" x14ac:dyDescent="0.25">
      <c r="A241" s="201"/>
      <c r="B241" s="201"/>
      <c r="C241" s="201"/>
      <c r="D241" s="201"/>
      <c r="E241" s="201"/>
      <c r="F241" s="201"/>
      <c r="G241" s="201"/>
      <c r="H241" s="201"/>
      <c r="I241" s="201"/>
      <c r="J241" s="137"/>
      <c r="K241" s="190"/>
      <c r="L241" s="137"/>
      <c r="M241" s="137"/>
      <c r="N241" s="137"/>
      <c r="O241" s="137"/>
      <c r="P241" s="137"/>
      <c r="Q241" s="137"/>
      <c r="R241" s="137"/>
      <c r="S241" s="137"/>
      <c r="T241" s="137"/>
      <c r="U241" s="137"/>
      <c r="V241" s="137"/>
      <c r="W241" s="137"/>
      <c r="X241" s="137"/>
      <c r="Y241" s="137"/>
      <c r="Z241" s="137"/>
      <c r="AA241" s="137"/>
      <c r="AB241" s="137"/>
      <c r="AC241" s="137"/>
      <c r="AD241" s="137"/>
      <c r="AE241" s="137"/>
      <c r="AF241" s="137"/>
      <c r="AG241" s="137"/>
      <c r="AH241" s="137"/>
      <c r="AI241" s="137"/>
      <c r="AJ241" s="137"/>
      <c r="AK241" s="137"/>
      <c r="AL241" s="137"/>
      <c r="AM241" s="137"/>
      <c r="AN241" s="137"/>
      <c r="AO241" s="137"/>
      <c r="AP241" s="137"/>
      <c r="AQ241" s="137"/>
      <c r="AR241" s="137"/>
      <c r="AS241" s="137"/>
      <c r="AT241" s="137"/>
      <c r="AU241" s="137"/>
      <c r="AV241" s="137"/>
      <c r="AW241" s="199" t="s">
        <v>311</v>
      </c>
      <c r="AX241" s="137"/>
      <c r="AY241" s="137"/>
    </row>
    <row r="242" spans="1:51" s="148" customFormat="1" ht="15.75" x14ac:dyDescent="0.25">
      <c r="A242" s="201"/>
      <c r="B242" s="201"/>
      <c r="C242" s="201"/>
      <c r="D242" s="201"/>
      <c r="E242" s="201"/>
      <c r="F242" s="201"/>
      <c r="G242" s="201"/>
      <c r="H242" s="201"/>
      <c r="I242" s="201"/>
      <c r="J242" s="137"/>
      <c r="K242" s="190"/>
      <c r="L242" s="137"/>
      <c r="M242" s="137"/>
      <c r="N242" s="137"/>
      <c r="O242" s="137"/>
      <c r="P242" s="137"/>
      <c r="Q242" s="137"/>
      <c r="R242" s="137"/>
      <c r="S242" s="137"/>
      <c r="T242" s="137"/>
      <c r="U242" s="137"/>
      <c r="V242" s="137"/>
      <c r="W242" s="137"/>
      <c r="X242" s="137"/>
      <c r="Y242" s="137"/>
      <c r="Z242" s="137"/>
      <c r="AA242" s="137"/>
      <c r="AB242" s="137"/>
      <c r="AC242" s="137"/>
      <c r="AD242" s="137"/>
      <c r="AE242" s="137"/>
      <c r="AF242" s="137"/>
      <c r="AG242" s="137"/>
      <c r="AH242" s="137"/>
      <c r="AI242" s="137"/>
      <c r="AJ242" s="137"/>
      <c r="AK242" s="137"/>
      <c r="AL242" s="137"/>
      <c r="AM242" s="137"/>
      <c r="AN242" s="137"/>
      <c r="AO242" s="137"/>
      <c r="AP242" s="137"/>
      <c r="AQ242" s="137"/>
      <c r="AR242" s="137"/>
      <c r="AS242" s="137"/>
      <c r="AT242" s="137"/>
      <c r="AU242" s="137"/>
      <c r="AV242" s="137"/>
      <c r="AW242" s="199" t="s">
        <v>312</v>
      </c>
      <c r="AX242" s="137"/>
      <c r="AY242" s="137"/>
    </row>
    <row r="243" spans="1:51" s="148" customFormat="1" ht="15.75" x14ac:dyDescent="0.25">
      <c r="A243" s="201"/>
      <c r="B243" s="201"/>
      <c r="C243" s="201"/>
      <c r="D243" s="201"/>
      <c r="E243" s="201"/>
      <c r="F243" s="201"/>
      <c r="G243" s="201"/>
      <c r="H243" s="201"/>
      <c r="I243" s="201"/>
      <c r="J243" s="137"/>
      <c r="K243" s="190"/>
      <c r="L243" s="137"/>
      <c r="M243" s="137"/>
      <c r="N243" s="137"/>
      <c r="O243" s="137"/>
      <c r="P243" s="137"/>
      <c r="Q243" s="137"/>
      <c r="R243" s="137"/>
      <c r="S243" s="137"/>
      <c r="T243" s="137"/>
      <c r="U243" s="137"/>
      <c r="V243" s="137"/>
      <c r="W243" s="137"/>
      <c r="X243" s="137"/>
      <c r="Y243" s="137"/>
      <c r="Z243" s="137"/>
      <c r="AA243" s="137"/>
      <c r="AB243" s="137"/>
      <c r="AC243" s="137"/>
      <c r="AD243" s="137"/>
      <c r="AE243" s="137"/>
      <c r="AF243" s="137"/>
      <c r="AG243" s="137"/>
      <c r="AH243" s="137"/>
      <c r="AI243" s="137"/>
      <c r="AJ243" s="137"/>
      <c r="AK243" s="137"/>
      <c r="AL243" s="137"/>
      <c r="AM243" s="137"/>
      <c r="AN243" s="137"/>
      <c r="AO243" s="137"/>
      <c r="AP243" s="137"/>
      <c r="AQ243" s="137"/>
      <c r="AR243" s="137"/>
      <c r="AS243" s="137"/>
      <c r="AT243" s="137"/>
      <c r="AU243" s="137"/>
      <c r="AV243" s="137"/>
      <c r="AW243" s="199" t="s">
        <v>313</v>
      </c>
      <c r="AX243" s="137"/>
      <c r="AY243" s="137"/>
    </row>
    <row r="244" spans="1:51" s="148" customFormat="1" ht="15.75" x14ac:dyDescent="0.25">
      <c r="A244" s="201"/>
      <c r="B244" s="201"/>
      <c r="C244" s="201"/>
      <c r="D244" s="201"/>
      <c r="E244" s="201"/>
      <c r="F244" s="201"/>
      <c r="G244" s="201"/>
      <c r="H244" s="201"/>
      <c r="I244" s="201"/>
      <c r="J244" s="137"/>
      <c r="K244" s="190"/>
      <c r="L244" s="137"/>
      <c r="M244" s="137"/>
      <c r="N244" s="137"/>
      <c r="O244" s="137"/>
      <c r="P244" s="137"/>
      <c r="Q244" s="137"/>
      <c r="R244" s="137"/>
      <c r="S244" s="137"/>
      <c r="T244" s="137"/>
      <c r="U244" s="137"/>
      <c r="V244" s="137"/>
      <c r="W244" s="137"/>
      <c r="X244" s="137"/>
      <c r="Y244" s="137"/>
      <c r="Z244" s="137"/>
      <c r="AA244" s="137"/>
      <c r="AB244" s="137"/>
      <c r="AC244" s="137"/>
      <c r="AD244" s="137"/>
      <c r="AE244" s="137"/>
      <c r="AF244" s="137"/>
      <c r="AG244" s="137"/>
      <c r="AH244" s="137"/>
      <c r="AI244" s="137"/>
      <c r="AJ244" s="137"/>
      <c r="AK244" s="137"/>
      <c r="AL244" s="137"/>
      <c r="AM244" s="137"/>
      <c r="AN244" s="137"/>
      <c r="AO244" s="137"/>
      <c r="AP244" s="137"/>
      <c r="AQ244" s="137"/>
      <c r="AR244" s="137"/>
      <c r="AS244" s="137"/>
      <c r="AT244" s="137"/>
      <c r="AU244" s="137"/>
      <c r="AV244" s="137"/>
      <c r="AW244" s="199" t="s">
        <v>314</v>
      </c>
      <c r="AX244" s="137"/>
      <c r="AY244" s="137"/>
    </row>
    <row r="245" spans="1:51" s="148" customFormat="1" ht="15.75" x14ac:dyDescent="0.25">
      <c r="A245" s="201"/>
      <c r="B245" s="201"/>
      <c r="C245" s="201"/>
      <c r="D245" s="201"/>
      <c r="E245" s="201"/>
      <c r="F245" s="201"/>
      <c r="G245" s="201"/>
      <c r="H245" s="201"/>
      <c r="I245" s="201"/>
      <c r="J245" s="137"/>
      <c r="K245" s="190"/>
      <c r="L245" s="137"/>
      <c r="M245" s="137"/>
      <c r="N245" s="137"/>
      <c r="O245" s="137"/>
      <c r="P245" s="137"/>
      <c r="Q245" s="137"/>
      <c r="R245" s="137"/>
      <c r="S245" s="137"/>
      <c r="T245" s="137"/>
      <c r="U245" s="137"/>
      <c r="V245" s="137"/>
      <c r="W245" s="137"/>
      <c r="X245" s="137"/>
      <c r="Y245" s="137"/>
      <c r="Z245" s="137"/>
      <c r="AA245" s="137"/>
      <c r="AB245" s="137"/>
      <c r="AC245" s="137"/>
      <c r="AD245" s="137"/>
      <c r="AE245" s="137"/>
      <c r="AF245" s="137"/>
      <c r="AG245" s="137"/>
      <c r="AH245" s="137"/>
      <c r="AI245" s="137"/>
      <c r="AJ245" s="137"/>
      <c r="AK245" s="137"/>
      <c r="AL245" s="137"/>
      <c r="AM245" s="137"/>
      <c r="AN245" s="137"/>
      <c r="AO245" s="137"/>
      <c r="AP245" s="137"/>
      <c r="AQ245" s="137"/>
      <c r="AR245" s="137"/>
      <c r="AS245" s="137"/>
      <c r="AT245" s="137"/>
      <c r="AU245" s="137"/>
      <c r="AV245" s="137"/>
      <c r="AW245" s="199" t="s">
        <v>315</v>
      </c>
      <c r="AX245" s="137"/>
      <c r="AY245" s="137"/>
    </row>
    <row r="246" spans="1:51" s="148" customFormat="1" ht="15.75" x14ac:dyDescent="0.25">
      <c r="A246" s="201"/>
      <c r="B246" s="201"/>
      <c r="C246" s="201"/>
      <c r="D246" s="201"/>
      <c r="E246" s="201"/>
      <c r="F246" s="201"/>
      <c r="G246" s="201"/>
      <c r="H246" s="201"/>
      <c r="I246" s="201"/>
      <c r="J246" s="137"/>
      <c r="K246" s="190"/>
      <c r="L246" s="137"/>
      <c r="M246" s="137"/>
      <c r="N246" s="137"/>
      <c r="O246" s="137"/>
      <c r="P246" s="137"/>
      <c r="Q246" s="137"/>
      <c r="R246" s="137"/>
      <c r="S246" s="137"/>
      <c r="T246" s="137"/>
      <c r="U246" s="137"/>
      <c r="V246" s="137"/>
      <c r="W246" s="137"/>
      <c r="X246" s="137"/>
      <c r="Y246" s="137"/>
      <c r="Z246" s="137"/>
      <c r="AA246" s="137"/>
      <c r="AB246" s="137"/>
      <c r="AC246" s="137"/>
      <c r="AD246" s="137"/>
      <c r="AE246" s="137"/>
      <c r="AF246" s="137"/>
      <c r="AG246" s="137"/>
      <c r="AH246" s="137"/>
      <c r="AI246" s="137"/>
      <c r="AJ246" s="137"/>
      <c r="AK246" s="137"/>
      <c r="AL246" s="137"/>
      <c r="AM246" s="137"/>
      <c r="AN246" s="137"/>
      <c r="AO246" s="137"/>
      <c r="AP246" s="137"/>
      <c r="AQ246" s="137"/>
      <c r="AR246" s="137"/>
      <c r="AS246" s="137"/>
      <c r="AT246" s="137"/>
      <c r="AU246" s="137"/>
      <c r="AV246" s="137"/>
      <c r="AW246" s="199" t="s">
        <v>316</v>
      </c>
      <c r="AX246" s="137"/>
      <c r="AY246" s="137"/>
    </row>
    <row r="247" spans="1:51" s="148" customFormat="1" ht="15.75" x14ac:dyDescent="0.25">
      <c r="A247" s="201"/>
      <c r="B247" s="201"/>
      <c r="C247" s="201"/>
      <c r="D247" s="201"/>
      <c r="E247" s="201"/>
      <c r="F247" s="201"/>
      <c r="G247" s="201"/>
      <c r="H247" s="201"/>
      <c r="I247" s="201"/>
      <c r="J247" s="137"/>
      <c r="K247" s="190"/>
      <c r="L247" s="137"/>
      <c r="M247" s="137"/>
      <c r="N247" s="137"/>
      <c r="O247" s="137"/>
      <c r="P247" s="137"/>
      <c r="Q247" s="137"/>
      <c r="R247" s="137"/>
      <c r="S247" s="137"/>
      <c r="T247" s="137"/>
      <c r="U247" s="137"/>
      <c r="V247" s="137"/>
      <c r="W247" s="137"/>
      <c r="X247" s="137"/>
      <c r="Y247" s="137"/>
      <c r="Z247" s="137"/>
      <c r="AA247" s="137"/>
      <c r="AB247" s="137"/>
      <c r="AC247" s="137"/>
      <c r="AD247" s="137"/>
      <c r="AE247" s="137"/>
      <c r="AF247" s="137"/>
      <c r="AG247" s="137"/>
      <c r="AH247" s="137"/>
      <c r="AI247" s="137"/>
      <c r="AJ247" s="137"/>
      <c r="AK247" s="137"/>
      <c r="AL247" s="137"/>
      <c r="AM247" s="137"/>
      <c r="AN247" s="137"/>
      <c r="AO247" s="137"/>
      <c r="AP247" s="137"/>
      <c r="AQ247" s="137"/>
      <c r="AR247" s="137"/>
      <c r="AS247" s="137"/>
      <c r="AT247" s="137"/>
      <c r="AU247" s="137"/>
      <c r="AV247" s="137"/>
      <c r="AW247" s="199" t="s">
        <v>317</v>
      </c>
      <c r="AX247" s="137"/>
      <c r="AY247" s="137"/>
    </row>
    <row r="248" spans="1:51" s="148" customFormat="1" ht="15.75" x14ac:dyDescent="0.25">
      <c r="A248" s="201"/>
      <c r="B248" s="201"/>
      <c r="C248" s="201"/>
      <c r="D248" s="201"/>
      <c r="E248" s="201"/>
      <c r="F248" s="201"/>
      <c r="G248" s="201"/>
      <c r="H248" s="201"/>
      <c r="I248" s="201"/>
      <c r="J248" s="137"/>
      <c r="K248" s="190"/>
      <c r="L248" s="137"/>
      <c r="M248" s="137"/>
      <c r="N248" s="137"/>
      <c r="O248" s="137"/>
      <c r="P248" s="137"/>
      <c r="Q248" s="137"/>
      <c r="R248" s="137"/>
      <c r="S248" s="137"/>
      <c r="T248" s="137"/>
      <c r="U248" s="137"/>
      <c r="V248" s="137"/>
      <c r="W248" s="137"/>
      <c r="X248" s="137"/>
      <c r="Y248" s="137"/>
      <c r="Z248" s="137"/>
      <c r="AA248" s="137"/>
      <c r="AB248" s="137"/>
      <c r="AC248" s="137"/>
      <c r="AD248" s="137"/>
      <c r="AE248" s="137"/>
      <c r="AF248" s="137"/>
      <c r="AG248" s="137"/>
      <c r="AH248" s="137"/>
      <c r="AI248" s="137"/>
      <c r="AJ248" s="137"/>
      <c r="AK248" s="137"/>
      <c r="AL248" s="137"/>
      <c r="AM248" s="137"/>
      <c r="AN248" s="137"/>
      <c r="AO248" s="137"/>
      <c r="AP248" s="137"/>
      <c r="AQ248" s="137"/>
      <c r="AR248" s="137"/>
      <c r="AS248" s="137"/>
      <c r="AT248" s="137"/>
      <c r="AU248" s="137"/>
      <c r="AV248" s="137"/>
      <c r="AW248" s="199" t="s">
        <v>318</v>
      </c>
      <c r="AX248" s="137"/>
      <c r="AY248" s="137"/>
    </row>
    <row r="249" spans="1:51" s="148" customFormat="1" ht="15.75" x14ac:dyDescent="0.25">
      <c r="A249" s="201"/>
      <c r="B249" s="201"/>
      <c r="C249" s="201"/>
      <c r="D249" s="201"/>
      <c r="E249" s="201"/>
      <c r="F249" s="201"/>
      <c r="G249" s="201"/>
      <c r="H249" s="201"/>
      <c r="I249" s="201"/>
      <c r="J249" s="137"/>
      <c r="K249" s="190"/>
      <c r="L249" s="137"/>
      <c r="M249" s="137"/>
      <c r="N249" s="137"/>
      <c r="O249" s="137"/>
      <c r="P249" s="137"/>
      <c r="Q249" s="137"/>
      <c r="R249" s="137"/>
      <c r="S249" s="137"/>
      <c r="T249" s="137"/>
      <c r="U249" s="137"/>
      <c r="V249" s="137"/>
      <c r="W249" s="137"/>
      <c r="X249" s="137"/>
      <c r="Y249" s="137"/>
      <c r="Z249" s="137"/>
      <c r="AA249" s="137"/>
      <c r="AB249" s="137"/>
      <c r="AC249" s="137"/>
      <c r="AD249" s="137"/>
      <c r="AE249" s="137"/>
      <c r="AF249" s="137"/>
      <c r="AG249" s="137"/>
      <c r="AH249" s="137"/>
      <c r="AI249" s="137"/>
      <c r="AJ249" s="137"/>
      <c r="AK249" s="137"/>
      <c r="AL249" s="137"/>
      <c r="AM249" s="137"/>
      <c r="AN249" s="137"/>
      <c r="AO249" s="137"/>
      <c r="AP249" s="137"/>
      <c r="AQ249" s="137"/>
      <c r="AR249" s="137"/>
      <c r="AS249" s="137"/>
      <c r="AT249" s="137"/>
      <c r="AU249" s="137"/>
      <c r="AV249" s="137"/>
      <c r="AW249" s="199" t="s">
        <v>319</v>
      </c>
      <c r="AX249" s="137"/>
      <c r="AY249" s="137"/>
    </row>
    <row r="250" spans="1:51" s="148" customFormat="1" ht="15.75" x14ac:dyDescent="0.25">
      <c r="A250" s="201"/>
      <c r="B250" s="201"/>
      <c r="C250" s="201"/>
      <c r="D250" s="201"/>
      <c r="E250" s="201"/>
      <c r="F250" s="201"/>
      <c r="G250" s="201"/>
      <c r="H250" s="201"/>
      <c r="I250" s="201"/>
      <c r="J250" s="137"/>
      <c r="K250" s="190"/>
      <c r="L250" s="137"/>
      <c r="M250" s="137"/>
      <c r="N250" s="137"/>
      <c r="O250" s="137"/>
      <c r="P250" s="137"/>
      <c r="Q250" s="137"/>
      <c r="R250" s="137"/>
      <c r="S250" s="137"/>
      <c r="T250" s="137"/>
      <c r="U250" s="137"/>
      <c r="V250" s="137"/>
      <c r="W250" s="137"/>
      <c r="X250" s="137"/>
      <c r="Y250" s="137"/>
      <c r="Z250" s="137"/>
      <c r="AA250" s="137"/>
      <c r="AB250" s="137"/>
      <c r="AC250" s="137"/>
      <c r="AD250" s="137"/>
      <c r="AE250" s="137"/>
      <c r="AF250" s="137"/>
      <c r="AG250" s="137"/>
      <c r="AH250" s="137"/>
      <c r="AI250" s="137"/>
      <c r="AJ250" s="137"/>
      <c r="AK250" s="137"/>
      <c r="AL250" s="137"/>
      <c r="AM250" s="137"/>
      <c r="AN250" s="137"/>
      <c r="AO250" s="137"/>
      <c r="AP250" s="137"/>
      <c r="AQ250" s="137"/>
      <c r="AR250" s="137"/>
      <c r="AS250" s="137"/>
      <c r="AT250" s="137"/>
      <c r="AU250" s="137"/>
      <c r="AV250" s="137"/>
      <c r="AW250" s="199" t="s">
        <v>320</v>
      </c>
      <c r="AX250" s="137"/>
      <c r="AY250" s="137"/>
    </row>
    <row r="251" spans="1:51" s="148" customFormat="1" ht="15.75" x14ac:dyDescent="0.25">
      <c r="A251" s="201"/>
      <c r="B251" s="201"/>
      <c r="C251" s="201"/>
      <c r="D251" s="201"/>
      <c r="E251" s="201"/>
      <c r="F251" s="201"/>
      <c r="G251" s="201"/>
      <c r="H251" s="201"/>
      <c r="I251" s="201"/>
      <c r="J251" s="137"/>
      <c r="K251" s="190"/>
      <c r="L251" s="137"/>
      <c r="M251" s="137"/>
      <c r="N251" s="137"/>
      <c r="O251" s="137"/>
      <c r="P251" s="137"/>
      <c r="Q251" s="137"/>
      <c r="R251" s="137"/>
      <c r="S251" s="137"/>
      <c r="T251" s="137"/>
      <c r="U251" s="137"/>
      <c r="V251" s="137"/>
      <c r="W251" s="137"/>
      <c r="X251" s="137"/>
      <c r="Y251" s="137"/>
      <c r="Z251" s="137"/>
      <c r="AA251" s="137"/>
      <c r="AB251" s="137"/>
      <c r="AC251" s="137"/>
      <c r="AD251" s="137"/>
      <c r="AE251" s="137"/>
      <c r="AF251" s="137"/>
      <c r="AG251" s="137"/>
      <c r="AH251" s="137"/>
      <c r="AI251" s="137"/>
      <c r="AJ251" s="137"/>
      <c r="AK251" s="137"/>
      <c r="AL251" s="137"/>
      <c r="AM251" s="137"/>
      <c r="AN251" s="137"/>
      <c r="AO251" s="137"/>
      <c r="AP251" s="137"/>
      <c r="AQ251" s="137"/>
      <c r="AR251" s="137"/>
      <c r="AS251" s="137"/>
      <c r="AT251" s="137"/>
      <c r="AU251" s="137"/>
      <c r="AV251" s="137"/>
      <c r="AW251" s="199" t="s">
        <v>321</v>
      </c>
      <c r="AX251" s="137"/>
      <c r="AY251" s="137"/>
    </row>
    <row r="252" spans="1:51" s="148" customFormat="1" ht="15.75" x14ac:dyDescent="0.25">
      <c r="A252" s="201"/>
      <c r="B252" s="201"/>
      <c r="C252" s="201"/>
      <c r="D252" s="201"/>
      <c r="E252" s="201"/>
      <c r="F252" s="201"/>
      <c r="G252" s="201"/>
      <c r="H252" s="201"/>
      <c r="I252" s="201"/>
      <c r="J252" s="137"/>
      <c r="K252" s="190"/>
      <c r="L252" s="137"/>
      <c r="M252" s="137"/>
      <c r="N252" s="137"/>
      <c r="O252" s="137"/>
      <c r="P252" s="137"/>
      <c r="Q252" s="137"/>
      <c r="R252" s="137"/>
      <c r="S252" s="137"/>
      <c r="T252" s="137"/>
      <c r="U252" s="137"/>
      <c r="V252" s="137"/>
      <c r="W252" s="137"/>
      <c r="X252" s="137"/>
      <c r="Y252" s="137"/>
      <c r="Z252" s="137"/>
      <c r="AA252" s="137"/>
      <c r="AB252" s="137"/>
      <c r="AC252" s="137"/>
      <c r="AD252" s="137"/>
      <c r="AE252" s="137"/>
      <c r="AF252" s="137"/>
      <c r="AG252" s="137"/>
      <c r="AH252" s="137"/>
      <c r="AI252" s="137"/>
      <c r="AJ252" s="137"/>
      <c r="AK252" s="137"/>
      <c r="AL252" s="137"/>
      <c r="AM252" s="137"/>
      <c r="AN252" s="137"/>
      <c r="AO252" s="137"/>
      <c r="AP252" s="137"/>
      <c r="AQ252" s="137"/>
      <c r="AR252" s="137"/>
      <c r="AS252" s="137"/>
      <c r="AT252" s="137"/>
      <c r="AU252" s="137"/>
      <c r="AV252" s="137"/>
      <c r="AW252" s="199" t="s">
        <v>322</v>
      </c>
      <c r="AX252" s="137"/>
      <c r="AY252" s="137"/>
    </row>
    <row r="253" spans="1:51" s="148" customFormat="1" ht="15.75" x14ac:dyDescent="0.25">
      <c r="A253" s="201"/>
      <c r="B253" s="201"/>
      <c r="C253" s="201"/>
      <c r="D253" s="201"/>
      <c r="E253" s="201"/>
      <c r="F253" s="201"/>
      <c r="G253" s="201"/>
      <c r="H253" s="201"/>
      <c r="I253" s="201"/>
      <c r="J253" s="137"/>
      <c r="K253" s="190"/>
      <c r="L253" s="137"/>
      <c r="M253" s="137"/>
      <c r="N253" s="137"/>
      <c r="O253" s="137"/>
      <c r="P253" s="137"/>
      <c r="Q253" s="137"/>
      <c r="R253" s="137"/>
      <c r="S253" s="137"/>
      <c r="T253" s="137"/>
      <c r="U253" s="137"/>
      <c r="V253" s="137"/>
      <c r="W253" s="137"/>
      <c r="X253" s="137"/>
      <c r="Y253" s="137"/>
      <c r="Z253" s="137"/>
      <c r="AA253" s="137"/>
      <c r="AB253" s="137"/>
      <c r="AC253" s="137"/>
      <c r="AD253" s="137"/>
      <c r="AE253" s="137"/>
      <c r="AF253" s="137"/>
      <c r="AG253" s="137"/>
      <c r="AH253" s="137"/>
      <c r="AI253" s="137"/>
      <c r="AJ253" s="137"/>
      <c r="AK253" s="137"/>
      <c r="AL253" s="137"/>
      <c r="AM253" s="137"/>
      <c r="AN253" s="137"/>
      <c r="AO253" s="137"/>
      <c r="AP253" s="137"/>
      <c r="AQ253" s="137"/>
      <c r="AR253" s="137"/>
      <c r="AS253" s="137"/>
      <c r="AT253" s="137"/>
      <c r="AU253" s="137"/>
      <c r="AV253" s="137"/>
      <c r="AW253" s="199" t="s">
        <v>323</v>
      </c>
      <c r="AX253" s="137"/>
      <c r="AY253" s="137"/>
    </row>
    <row r="254" spans="1:51" s="148" customFormat="1" ht="15.75" x14ac:dyDescent="0.25">
      <c r="A254" s="201"/>
      <c r="B254" s="201"/>
      <c r="C254" s="201"/>
      <c r="D254" s="201"/>
      <c r="E254" s="201"/>
      <c r="F254" s="201"/>
      <c r="G254" s="201"/>
      <c r="H254" s="201"/>
      <c r="I254" s="201"/>
      <c r="J254" s="137"/>
      <c r="K254" s="190"/>
      <c r="L254" s="137"/>
      <c r="M254" s="137"/>
      <c r="N254" s="137"/>
      <c r="O254" s="137"/>
      <c r="P254" s="137"/>
      <c r="Q254" s="137"/>
      <c r="R254" s="137"/>
      <c r="S254" s="137"/>
      <c r="T254" s="137"/>
      <c r="U254" s="137"/>
      <c r="V254" s="137"/>
      <c r="W254" s="137"/>
      <c r="X254" s="137"/>
      <c r="Y254" s="137"/>
      <c r="Z254" s="137"/>
      <c r="AA254" s="137"/>
      <c r="AB254" s="137"/>
      <c r="AC254" s="137"/>
      <c r="AD254" s="137"/>
      <c r="AE254" s="137"/>
      <c r="AF254" s="137"/>
      <c r="AG254" s="137"/>
      <c r="AH254" s="137"/>
      <c r="AI254" s="137"/>
      <c r="AJ254" s="137"/>
      <c r="AK254" s="137"/>
      <c r="AL254" s="137"/>
      <c r="AM254" s="137"/>
      <c r="AN254" s="137"/>
      <c r="AO254" s="137"/>
      <c r="AP254" s="137"/>
      <c r="AQ254" s="137"/>
      <c r="AR254" s="137"/>
      <c r="AS254" s="137"/>
      <c r="AT254" s="137"/>
      <c r="AU254" s="137"/>
      <c r="AV254" s="137"/>
      <c r="AW254" s="199" t="s">
        <v>324</v>
      </c>
      <c r="AX254" s="137"/>
      <c r="AY254" s="137"/>
    </row>
    <row r="255" spans="1:51" s="148" customFormat="1" ht="15.75" x14ac:dyDescent="0.25">
      <c r="A255" s="201"/>
      <c r="B255" s="201"/>
      <c r="C255" s="201"/>
      <c r="D255" s="201"/>
      <c r="E255" s="201"/>
      <c r="F255" s="201"/>
      <c r="G255" s="201"/>
      <c r="H255" s="201"/>
      <c r="I255" s="201"/>
      <c r="J255" s="137"/>
      <c r="K255" s="190"/>
      <c r="L255" s="137"/>
      <c r="M255" s="137"/>
      <c r="N255" s="137"/>
      <c r="O255" s="137"/>
      <c r="P255" s="137"/>
      <c r="Q255" s="137"/>
      <c r="R255" s="137"/>
      <c r="S255" s="137"/>
      <c r="T255" s="137"/>
      <c r="U255" s="137"/>
      <c r="V255" s="137"/>
      <c r="W255" s="137"/>
      <c r="X255" s="137"/>
      <c r="Y255" s="137"/>
      <c r="Z255" s="137"/>
      <c r="AA255" s="137"/>
      <c r="AB255" s="137"/>
      <c r="AC255" s="137"/>
      <c r="AD255" s="137"/>
      <c r="AE255" s="137"/>
      <c r="AF255" s="137"/>
      <c r="AG255" s="137"/>
      <c r="AH255" s="137"/>
      <c r="AI255" s="137"/>
      <c r="AJ255" s="137"/>
      <c r="AK255" s="137"/>
      <c r="AL255" s="137"/>
      <c r="AM255" s="137"/>
      <c r="AN255" s="137"/>
      <c r="AO255" s="137"/>
      <c r="AP255" s="137"/>
      <c r="AQ255" s="137"/>
      <c r="AR255" s="137"/>
      <c r="AS255" s="137"/>
      <c r="AT255" s="137"/>
      <c r="AU255" s="137"/>
      <c r="AV255" s="137"/>
      <c r="AW255" s="199" t="s">
        <v>325</v>
      </c>
      <c r="AX255" s="137"/>
      <c r="AY255" s="137"/>
    </row>
    <row r="256" spans="1:51" s="148" customFormat="1" ht="15.75" x14ac:dyDescent="0.25">
      <c r="A256" s="201"/>
      <c r="B256" s="201"/>
      <c r="C256" s="201"/>
      <c r="D256" s="201"/>
      <c r="E256" s="201"/>
      <c r="F256" s="201"/>
      <c r="G256" s="201"/>
      <c r="H256" s="201"/>
      <c r="I256" s="201"/>
      <c r="J256" s="137"/>
      <c r="K256" s="190"/>
      <c r="L256" s="137"/>
      <c r="M256" s="137"/>
      <c r="N256" s="137"/>
      <c r="O256" s="137"/>
      <c r="P256" s="137"/>
      <c r="Q256" s="137"/>
      <c r="R256" s="137"/>
      <c r="S256" s="137"/>
      <c r="T256" s="137"/>
      <c r="U256" s="137"/>
      <c r="V256" s="137"/>
      <c r="W256" s="137"/>
      <c r="X256" s="137"/>
      <c r="Y256" s="137"/>
      <c r="Z256" s="137"/>
      <c r="AA256" s="137"/>
      <c r="AB256" s="137"/>
      <c r="AC256" s="137"/>
      <c r="AD256" s="137"/>
      <c r="AE256" s="137"/>
      <c r="AF256" s="137"/>
      <c r="AG256" s="137"/>
      <c r="AH256" s="137"/>
      <c r="AI256" s="137"/>
      <c r="AJ256" s="137"/>
      <c r="AK256" s="137"/>
      <c r="AL256" s="137"/>
      <c r="AM256" s="137"/>
      <c r="AN256" s="137"/>
      <c r="AO256" s="137"/>
      <c r="AP256" s="137"/>
      <c r="AQ256" s="137"/>
      <c r="AR256" s="137"/>
      <c r="AS256" s="137"/>
      <c r="AT256" s="137"/>
      <c r="AU256" s="137"/>
      <c r="AV256" s="137"/>
      <c r="AW256" s="199" t="s">
        <v>326</v>
      </c>
      <c r="AX256" s="137"/>
      <c r="AY256" s="137"/>
    </row>
    <row r="257" spans="1:51" s="148" customFormat="1" ht="15.75" x14ac:dyDescent="0.25">
      <c r="A257" s="201"/>
      <c r="B257" s="201"/>
      <c r="C257" s="201"/>
      <c r="D257" s="201"/>
      <c r="E257" s="201"/>
      <c r="F257" s="201"/>
      <c r="G257" s="201"/>
      <c r="H257" s="201"/>
      <c r="I257" s="201"/>
      <c r="J257" s="137"/>
      <c r="K257" s="190"/>
      <c r="L257" s="137"/>
      <c r="M257" s="137"/>
      <c r="N257" s="137"/>
      <c r="O257" s="137"/>
      <c r="P257" s="137"/>
      <c r="Q257" s="137"/>
      <c r="R257" s="137"/>
      <c r="S257" s="137"/>
      <c r="T257" s="137"/>
      <c r="U257" s="137"/>
      <c r="V257" s="137"/>
      <c r="W257" s="137"/>
      <c r="X257" s="137"/>
      <c r="Y257" s="137"/>
      <c r="Z257" s="137"/>
      <c r="AA257" s="137"/>
      <c r="AB257" s="137"/>
      <c r="AC257" s="137"/>
      <c r="AD257" s="137"/>
      <c r="AE257" s="137"/>
      <c r="AF257" s="137"/>
      <c r="AG257" s="137"/>
      <c r="AH257" s="137"/>
      <c r="AI257" s="137"/>
      <c r="AJ257" s="137"/>
      <c r="AK257" s="137"/>
      <c r="AL257" s="137"/>
      <c r="AM257" s="137"/>
      <c r="AN257" s="137"/>
      <c r="AO257" s="137"/>
      <c r="AP257" s="137"/>
      <c r="AQ257" s="137"/>
      <c r="AR257" s="137"/>
      <c r="AS257" s="137"/>
      <c r="AT257" s="137"/>
      <c r="AU257" s="137"/>
      <c r="AV257" s="137"/>
      <c r="AW257" s="199" t="s">
        <v>327</v>
      </c>
      <c r="AX257" s="137"/>
      <c r="AY257" s="137"/>
    </row>
    <row r="258" spans="1:51" s="148" customFormat="1" ht="15.75" x14ac:dyDescent="0.25">
      <c r="A258" s="201"/>
      <c r="B258" s="201"/>
      <c r="C258" s="201"/>
      <c r="D258" s="201"/>
      <c r="E258" s="201"/>
      <c r="F258" s="201"/>
      <c r="G258" s="201"/>
      <c r="H258" s="201"/>
      <c r="I258" s="201"/>
      <c r="J258" s="137"/>
      <c r="K258" s="190"/>
      <c r="L258" s="137"/>
      <c r="M258" s="137"/>
      <c r="N258" s="137"/>
      <c r="O258" s="137"/>
      <c r="P258" s="137"/>
      <c r="Q258" s="137"/>
      <c r="R258" s="137"/>
      <c r="S258" s="137"/>
      <c r="T258" s="137"/>
      <c r="U258" s="137"/>
      <c r="V258" s="137"/>
      <c r="W258" s="137"/>
      <c r="X258" s="137"/>
      <c r="Y258" s="137"/>
      <c r="Z258" s="137"/>
      <c r="AA258" s="137"/>
      <c r="AB258" s="137"/>
      <c r="AC258" s="137"/>
      <c r="AD258" s="137"/>
      <c r="AE258" s="137"/>
      <c r="AF258" s="137"/>
      <c r="AG258" s="137"/>
      <c r="AH258" s="137"/>
      <c r="AI258" s="137"/>
      <c r="AJ258" s="137"/>
      <c r="AK258" s="137"/>
      <c r="AL258" s="137"/>
      <c r="AM258" s="137"/>
      <c r="AN258" s="137"/>
      <c r="AO258" s="137"/>
      <c r="AP258" s="137"/>
      <c r="AQ258" s="137"/>
      <c r="AR258" s="137"/>
      <c r="AS258" s="137"/>
      <c r="AT258" s="137"/>
      <c r="AU258" s="137"/>
      <c r="AV258" s="137"/>
      <c r="AW258" s="199" t="s">
        <v>328</v>
      </c>
      <c r="AX258" s="137"/>
      <c r="AY258" s="137"/>
    </row>
    <row r="259" spans="1:51" s="148" customFormat="1" ht="15.75" x14ac:dyDescent="0.25">
      <c r="A259" s="201"/>
      <c r="B259" s="201"/>
      <c r="C259" s="201"/>
      <c r="D259" s="201"/>
      <c r="E259" s="201"/>
      <c r="F259" s="201"/>
      <c r="G259" s="201"/>
      <c r="H259" s="201"/>
      <c r="I259" s="201"/>
      <c r="J259" s="137"/>
      <c r="K259" s="190"/>
      <c r="L259" s="137"/>
      <c r="M259" s="137"/>
      <c r="N259" s="137"/>
      <c r="O259" s="137"/>
      <c r="P259" s="137"/>
      <c r="Q259" s="137"/>
      <c r="R259" s="137"/>
      <c r="S259" s="137"/>
      <c r="T259" s="137"/>
      <c r="U259" s="137"/>
      <c r="V259" s="137"/>
      <c r="W259" s="137"/>
      <c r="X259" s="137"/>
      <c r="Y259" s="137"/>
      <c r="Z259" s="137"/>
      <c r="AA259" s="137"/>
      <c r="AB259" s="137"/>
      <c r="AC259" s="137"/>
      <c r="AD259" s="137"/>
      <c r="AE259" s="137"/>
      <c r="AF259" s="137"/>
      <c r="AG259" s="137"/>
      <c r="AH259" s="137"/>
      <c r="AI259" s="137"/>
      <c r="AJ259" s="137"/>
      <c r="AK259" s="137"/>
      <c r="AL259" s="137"/>
      <c r="AM259" s="137"/>
      <c r="AN259" s="137"/>
      <c r="AO259" s="137"/>
      <c r="AP259" s="137"/>
      <c r="AQ259" s="137"/>
      <c r="AR259" s="137"/>
      <c r="AS259" s="137"/>
      <c r="AT259" s="137"/>
      <c r="AU259" s="137"/>
      <c r="AV259" s="137"/>
      <c r="AW259" s="199" t="s">
        <v>329</v>
      </c>
      <c r="AX259" s="137"/>
      <c r="AY259" s="137"/>
    </row>
    <row r="260" spans="1:51" s="148" customFormat="1" ht="15.75" x14ac:dyDescent="0.25">
      <c r="A260" s="201"/>
      <c r="B260" s="201"/>
      <c r="C260" s="201"/>
      <c r="D260" s="201"/>
      <c r="E260" s="201"/>
      <c r="F260" s="201"/>
      <c r="G260" s="201"/>
      <c r="H260" s="201"/>
      <c r="I260" s="201"/>
      <c r="J260" s="137"/>
      <c r="K260" s="190"/>
      <c r="L260" s="137"/>
      <c r="M260" s="137"/>
      <c r="N260" s="137"/>
      <c r="O260" s="137"/>
      <c r="P260" s="137"/>
      <c r="Q260" s="137"/>
      <c r="R260" s="137"/>
      <c r="S260" s="137"/>
      <c r="T260" s="137"/>
      <c r="U260" s="137"/>
      <c r="V260" s="137"/>
      <c r="W260" s="137"/>
      <c r="X260" s="137"/>
      <c r="Y260" s="137"/>
      <c r="Z260" s="137"/>
      <c r="AA260" s="137"/>
      <c r="AB260" s="137"/>
      <c r="AC260" s="137"/>
      <c r="AD260" s="137"/>
      <c r="AE260" s="137"/>
      <c r="AF260" s="137"/>
      <c r="AG260" s="137"/>
      <c r="AH260" s="137"/>
      <c r="AI260" s="137"/>
      <c r="AJ260" s="137"/>
      <c r="AK260" s="137"/>
      <c r="AL260" s="137"/>
      <c r="AM260" s="137"/>
      <c r="AN260" s="137"/>
      <c r="AO260" s="137"/>
      <c r="AP260" s="137"/>
      <c r="AQ260" s="137"/>
      <c r="AR260" s="137"/>
      <c r="AS260" s="137"/>
      <c r="AT260" s="137"/>
      <c r="AU260" s="137"/>
      <c r="AV260" s="137"/>
      <c r="AW260" s="199" t="s">
        <v>330</v>
      </c>
      <c r="AX260" s="137"/>
      <c r="AY260" s="137"/>
    </row>
    <row r="261" spans="1:51" s="148" customFormat="1" ht="15.75" x14ac:dyDescent="0.25">
      <c r="A261" s="201"/>
      <c r="B261" s="201"/>
      <c r="C261" s="201"/>
      <c r="D261" s="201"/>
      <c r="E261" s="201"/>
      <c r="F261" s="201"/>
      <c r="G261" s="201"/>
      <c r="H261" s="201"/>
      <c r="I261" s="201"/>
      <c r="J261" s="137"/>
      <c r="K261" s="190"/>
      <c r="L261" s="137"/>
      <c r="M261" s="137"/>
      <c r="N261" s="137"/>
      <c r="O261" s="137"/>
      <c r="P261" s="137"/>
      <c r="Q261" s="137"/>
      <c r="R261" s="137"/>
      <c r="S261" s="137"/>
      <c r="T261" s="137"/>
      <c r="U261" s="137"/>
      <c r="V261" s="137"/>
      <c r="W261" s="137"/>
      <c r="X261" s="137"/>
      <c r="Y261" s="137"/>
      <c r="Z261" s="137"/>
      <c r="AA261" s="137"/>
      <c r="AB261" s="137"/>
      <c r="AC261" s="137"/>
      <c r="AD261" s="137"/>
      <c r="AE261" s="137"/>
      <c r="AF261" s="137"/>
      <c r="AG261" s="137"/>
      <c r="AH261" s="137"/>
      <c r="AI261" s="137"/>
      <c r="AJ261" s="137"/>
      <c r="AK261" s="137"/>
      <c r="AL261" s="137"/>
      <c r="AM261" s="137"/>
      <c r="AN261" s="137"/>
      <c r="AO261" s="137"/>
      <c r="AP261" s="137"/>
      <c r="AQ261" s="137"/>
      <c r="AR261" s="137"/>
      <c r="AS261" s="137"/>
      <c r="AT261" s="137"/>
      <c r="AU261" s="137"/>
      <c r="AV261" s="137"/>
      <c r="AW261" s="199" t="s">
        <v>331</v>
      </c>
      <c r="AX261" s="137"/>
      <c r="AY261" s="137"/>
    </row>
    <row r="262" spans="1:51" s="148" customFormat="1" ht="15.75" x14ac:dyDescent="0.25">
      <c r="A262" s="201"/>
      <c r="B262" s="201"/>
      <c r="C262" s="201"/>
      <c r="D262" s="201"/>
      <c r="E262" s="201"/>
      <c r="F262" s="201"/>
      <c r="G262" s="201"/>
      <c r="H262" s="201"/>
      <c r="I262" s="201"/>
      <c r="J262" s="137"/>
      <c r="K262" s="190"/>
      <c r="L262" s="137"/>
      <c r="M262" s="137"/>
      <c r="N262" s="137"/>
      <c r="O262" s="137"/>
      <c r="P262" s="137"/>
      <c r="Q262" s="137"/>
      <c r="R262" s="137"/>
      <c r="S262" s="137"/>
      <c r="T262" s="137"/>
      <c r="U262" s="137"/>
      <c r="V262" s="137"/>
      <c r="W262" s="137"/>
      <c r="X262" s="137"/>
      <c r="Y262" s="137"/>
      <c r="Z262" s="137"/>
      <c r="AA262" s="137"/>
      <c r="AB262" s="137"/>
      <c r="AC262" s="137"/>
      <c r="AD262" s="137"/>
      <c r="AE262" s="137"/>
      <c r="AF262" s="137"/>
      <c r="AG262" s="137"/>
      <c r="AH262" s="137"/>
      <c r="AI262" s="137"/>
      <c r="AJ262" s="137"/>
      <c r="AK262" s="137"/>
      <c r="AL262" s="137"/>
      <c r="AM262" s="137"/>
      <c r="AN262" s="137"/>
      <c r="AO262" s="137"/>
      <c r="AP262" s="137"/>
      <c r="AQ262" s="137"/>
      <c r="AR262" s="137"/>
      <c r="AS262" s="137"/>
      <c r="AT262" s="137"/>
      <c r="AU262" s="137"/>
      <c r="AV262" s="137"/>
      <c r="AW262" s="199" t="s">
        <v>332</v>
      </c>
      <c r="AX262" s="137"/>
      <c r="AY262" s="137"/>
    </row>
    <row r="263" spans="1:51" s="148" customFormat="1" ht="15.75" x14ac:dyDescent="0.25">
      <c r="A263" s="201"/>
      <c r="B263" s="201"/>
      <c r="C263" s="201"/>
      <c r="D263" s="201"/>
      <c r="E263" s="201"/>
      <c r="F263" s="201"/>
      <c r="G263" s="201"/>
      <c r="H263" s="201"/>
      <c r="I263" s="201"/>
      <c r="J263" s="137"/>
      <c r="K263" s="190"/>
      <c r="L263" s="137"/>
      <c r="M263" s="137"/>
      <c r="N263" s="137"/>
      <c r="O263" s="137"/>
      <c r="P263" s="137"/>
      <c r="Q263" s="137"/>
      <c r="R263" s="137"/>
      <c r="S263" s="137"/>
      <c r="T263" s="137"/>
      <c r="U263" s="137"/>
      <c r="V263" s="137"/>
      <c r="W263" s="137"/>
      <c r="X263" s="137"/>
      <c r="Y263" s="137"/>
      <c r="Z263" s="137"/>
      <c r="AA263" s="137"/>
      <c r="AB263" s="137"/>
      <c r="AC263" s="137"/>
      <c r="AD263" s="137"/>
      <c r="AE263" s="137"/>
      <c r="AF263" s="137"/>
      <c r="AG263" s="137"/>
      <c r="AH263" s="137"/>
      <c r="AI263" s="137"/>
      <c r="AJ263" s="137"/>
      <c r="AK263" s="137"/>
      <c r="AL263" s="137"/>
      <c r="AM263" s="137"/>
      <c r="AN263" s="137"/>
      <c r="AO263" s="137"/>
      <c r="AP263" s="137"/>
      <c r="AQ263" s="137"/>
      <c r="AR263" s="137"/>
      <c r="AS263" s="137"/>
      <c r="AT263" s="137"/>
      <c r="AU263" s="137"/>
      <c r="AV263" s="137"/>
      <c r="AW263" s="199" t="s">
        <v>333</v>
      </c>
      <c r="AX263" s="137"/>
      <c r="AY263" s="137"/>
    </row>
    <row r="264" spans="1:51" s="148" customFormat="1" ht="15.75" x14ac:dyDescent="0.25">
      <c r="A264" s="201"/>
      <c r="B264" s="201"/>
      <c r="C264" s="201"/>
      <c r="D264" s="201"/>
      <c r="E264" s="201"/>
      <c r="F264" s="201"/>
      <c r="G264" s="201"/>
      <c r="H264" s="201"/>
      <c r="I264" s="201"/>
      <c r="J264" s="137"/>
      <c r="K264" s="190"/>
      <c r="L264" s="137"/>
      <c r="M264" s="137"/>
      <c r="N264" s="137"/>
      <c r="O264" s="137"/>
      <c r="P264" s="137"/>
      <c r="Q264" s="137"/>
      <c r="R264" s="137"/>
      <c r="S264" s="137"/>
      <c r="T264" s="137"/>
      <c r="U264" s="137"/>
      <c r="V264" s="137"/>
      <c r="W264" s="137"/>
      <c r="X264" s="137"/>
      <c r="Y264" s="137"/>
      <c r="Z264" s="137"/>
      <c r="AA264" s="137"/>
      <c r="AB264" s="137"/>
      <c r="AC264" s="137"/>
      <c r="AD264" s="137"/>
      <c r="AE264" s="137"/>
      <c r="AF264" s="137"/>
      <c r="AG264" s="137"/>
      <c r="AH264" s="137"/>
      <c r="AI264" s="137"/>
      <c r="AJ264" s="137"/>
      <c r="AK264" s="137"/>
      <c r="AL264" s="137"/>
      <c r="AM264" s="137"/>
      <c r="AN264" s="137"/>
      <c r="AO264" s="137"/>
      <c r="AP264" s="137"/>
      <c r="AQ264" s="137"/>
      <c r="AR264" s="137"/>
      <c r="AS264" s="137"/>
      <c r="AT264" s="137"/>
      <c r="AU264" s="137"/>
      <c r="AV264" s="137"/>
      <c r="AW264" s="199" t="s">
        <v>334</v>
      </c>
      <c r="AX264" s="137"/>
      <c r="AY264" s="137"/>
    </row>
    <row r="265" spans="1:51" s="148" customFormat="1" ht="15.75" x14ac:dyDescent="0.25">
      <c r="A265" s="201"/>
      <c r="B265" s="201"/>
      <c r="C265" s="201"/>
      <c r="D265" s="201"/>
      <c r="E265" s="201"/>
      <c r="F265" s="201"/>
      <c r="G265" s="201"/>
      <c r="H265" s="201"/>
      <c r="I265" s="201"/>
      <c r="J265" s="137"/>
      <c r="K265" s="190"/>
      <c r="L265" s="137"/>
      <c r="M265" s="137"/>
      <c r="N265" s="137"/>
      <c r="O265" s="137"/>
      <c r="P265" s="137"/>
      <c r="Q265" s="137"/>
      <c r="R265" s="137"/>
      <c r="S265" s="137"/>
      <c r="T265" s="137"/>
      <c r="U265" s="137"/>
      <c r="V265" s="137"/>
      <c r="W265" s="137"/>
      <c r="X265" s="137"/>
      <c r="Y265" s="137"/>
      <c r="Z265" s="137"/>
      <c r="AA265" s="137"/>
      <c r="AB265" s="137"/>
      <c r="AC265" s="137"/>
      <c r="AD265" s="137"/>
      <c r="AE265" s="137"/>
      <c r="AF265" s="137"/>
      <c r="AG265" s="137"/>
      <c r="AH265" s="137"/>
      <c r="AI265" s="137"/>
      <c r="AJ265" s="137"/>
      <c r="AK265" s="137"/>
      <c r="AL265" s="137"/>
      <c r="AM265" s="137"/>
      <c r="AN265" s="137"/>
      <c r="AO265" s="137"/>
      <c r="AP265" s="137"/>
      <c r="AQ265" s="137"/>
      <c r="AR265" s="137"/>
      <c r="AS265" s="137"/>
      <c r="AT265" s="137"/>
      <c r="AU265" s="137"/>
      <c r="AV265" s="137"/>
      <c r="AW265" s="199" t="s">
        <v>335</v>
      </c>
      <c r="AX265" s="137"/>
      <c r="AY265" s="137"/>
    </row>
    <row r="266" spans="1:51" s="148" customFormat="1" ht="15.75" x14ac:dyDescent="0.25">
      <c r="A266" s="201"/>
      <c r="B266" s="201"/>
      <c r="C266" s="201"/>
      <c r="D266" s="201"/>
      <c r="E266" s="201"/>
      <c r="F266" s="201"/>
      <c r="G266" s="201"/>
      <c r="H266" s="201"/>
      <c r="I266" s="201"/>
      <c r="J266" s="137"/>
      <c r="K266" s="190"/>
      <c r="L266" s="137"/>
      <c r="M266" s="137"/>
      <c r="N266" s="137"/>
      <c r="O266" s="137"/>
      <c r="P266" s="137"/>
      <c r="Q266" s="137"/>
      <c r="R266" s="137"/>
      <c r="S266" s="137"/>
      <c r="T266" s="137"/>
      <c r="U266" s="137"/>
      <c r="V266" s="137"/>
      <c r="W266" s="137"/>
      <c r="X266" s="137"/>
      <c r="Y266" s="137"/>
      <c r="Z266" s="137"/>
      <c r="AA266" s="137"/>
      <c r="AB266" s="137"/>
      <c r="AC266" s="137"/>
      <c r="AD266" s="137"/>
      <c r="AE266" s="137"/>
      <c r="AF266" s="137"/>
      <c r="AG266" s="137"/>
      <c r="AH266" s="137"/>
      <c r="AI266" s="137"/>
      <c r="AJ266" s="137"/>
      <c r="AK266" s="137"/>
      <c r="AL266" s="137"/>
      <c r="AM266" s="137"/>
      <c r="AN266" s="137"/>
      <c r="AO266" s="137"/>
      <c r="AP266" s="137"/>
      <c r="AQ266" s="137"/>
      <c r="AR266" s="137"/>
      <c r="AS266" s="137"/>
      <c r="AT266" s="137"/>
      <c r="AU266" s="137"/>
      <c r="AV266" s="137"/>
      <c r="AW266" s="199" t="s">
        <v>336</v>
      </c>
      <c r="AX266" s="137"/>
      <c r="AY266" s="137"/>
    </row>
    <row r="267" spans="1:51" s="148" customFormat="1" ht="15.75" x14ac:dyDescent="0.25">
      <c r="A267" s="201"/>
      <c r="B267" s="201"/>
      <c r="C267" s="201"/>
      <c r="D267" s="201"/>
      <c r="E267" s="201"/>
      <c r="F267" s="201"/>
      <c r="G267" s="201"/>
      <c r="H267" s="201"/>
      <c r="I267" s="201"/>
      <c r="J267" s="137"/>
      <c r="K267" s="190"/>
      <c r="L267" s="137"/>
      <c r="M267" s="137"/>
      <c r="N267" s="137"/>
      <c r="O267" s="137"/>
      <c r="P267" s="137"/>
      <c r="Q267" s="137"/>
      <c r="R267" s="137"/>
      <c r="S267" s="137"/>
      <c r="T267" s="137"/>
      <c r="U267" s="137"/>
      <c r="V267" s="137"/>
      <c r="W267" s="137"/>
      <c r="X267" s="137"/>
      <c r="Y267" s="137"/>
      <c r="Z267" s="137"/>
      <c r="AA267" s="137"/>
      <c r="AB267" s="137"/>
      <c r="AC267" s="137"/>
      <c r="AD267" s="137"/>
      <c r="AE267" s="137"/>
      <c r="AF267" s="137"/>
      <c r="AG267" s="137"/>
      <c r="AH267" s="137"/>
      <c r="AI267" s="137"/>
      <c r="AJ267" s="137"/>
      <c r="AK267" s="137"/>
      <c r="AL267" s="137"/>
      <c r="AM267" s="137"/>
      <c r="AN267" s="137"/>
      <c r="AO267" s="137"/>
      <c r="AP267" s="137"/>
      <c r="AQ267" s="137"/>
      <c r="AR267" s="137"/>
      <c r="AS267" s="137"/>
      <c r="AT267" s="137"/>
      <c r="AU267" s="137"/>
      <c r="AV267" s="137"/>
      <c r="AW267" s="199" t="s">
        <v>337</v>
      </c>
      <c r="AX267" s="137"/>
      <c r="AY267" s="137"/>
    </row>
    <row r="268" spans="1:51" s="148" customFormat="1" ht="15.75" x14ac:dyDescent="0.25">
      <c r="A268" s="201"/>
      <c r="B268" s="201"/>
      <c r="C268" s="201"/>
      <c r="D268" s="201"/>
      <c r="E268" s="201"/>
      <c r="F268" s="201"/>
      <c r="G268" s="201"/>
      <c r="H268" s="201"/>
      <c r="I268" s="201"/>
      <c r="J268" s="137"/>
      <c r="K268" s="190"/>
      <c r="L268" s="137"/>
      <c r="M268" s="137"/>
      <c r="N268" s="137"/>
      <c r="O268" s="137"/>
      <c r="P268" s="137"/>
      <c r="Q268" s="137"/>
      <c r="R268" s="137"/>
      <c r="S268" s="137"/>
      <c r="T268" s="137"/>
      <c r="U268" s="137"/>
      <c r="V268" s="137"/>
      <c r="W268" s="137"/>
      <c r="X268" s="137"/>
      <c r="Y268" s="137"/>
      <c r="Z268" s="137"/>
      <c r="AA268" s="137"/>
      <c r="AB268" s="137"/>
      <c r="AC268" s="137"/>
      <c r="AD268" s="137"/>
      <c r="AE268" s="137"/>
      <c r="AF268" s="137"/>
      <c r="AG268" s="137"/>
      <c r="AH268" s="137"/>
      <c r="AI268" s="137"/>
      <c r="AJ268" s="137"/>
      <c r="AK268" s="137"/>
      <c r="AL268" s="137"/>
      <c r="AM268" s="137"/>
      <c r="AN268" s="137"/>
      <c r="AO268" s="137"/>
      <c r="AP268" s="137"/>
      <c r="AQ268" s="137"/>
      <c r="AR268" s="137"/>
      <c r="AS268" s="137"/>
      <c r="AT268" s="137"/>
      <c r="AU268" s="137"/>
      <c r="AV268" s="137"/>
      <c r="AW268" s="199" t="s">
        <v>338</v>
      </c>
      <c r="AX268" s="137"/>
      <c r="AY268" s="137"/>
    </row>
    <row r="269" spans="1:51" s="148" customFormat="1" ht="15.75" x14ac:dyDescent="0.25">
      <c r="A269" s="201"/>
      <c r="B269" s="201"/>
      <c r="C269" s="201"/>
      <c r="D269" s="201"/>
      <c r="E269" s="201"/>
      <c r="F269" s="201"/>
      <c r="G269" s="201"/>
      <c r="H269" s="201"/>
      <c r="I269" s="201"/>
      <c r="J269" s="137"/>
      <c r="K269" s="190"/>
      <c r="L269" s="137"/>
      <c r="M269" s="137"/>
      <c r="N269" s="137"/>
      <c r="O269" s="137"/>
      <c r="P269" s="137"/>
      <c r="Q269" s="137"/>
      <c r="R269" s="137"/>
      <c r="S269" s="137"/>
      <c r="T269" s="137"/>
      <c r="U269" s="137"/>
      <c r="V269" s="137"/>
      <c r="W269" s="137"/>
      <c r="X269" s="137"/>
      <c r="Y269" s="137"/>
      <c r="Z269" s="137"/>
      <c r="AA269" s="137"/>
      <c r="AB269" s="137"/>
      <c r="AC269" s="137"/>
      <c r="AD269" s="137"/>
      <c r="AE269" s="137"/>
      <c r="AF269" s="137"/>
      <c r="AG269" s="137"/>
      <c r="AH269" s="137"/>
      <c r="AI269" s="137"/>
      <c r="AJ269" s="137"/>
      <c r="AK269" s="137"/>
      <c r="AL269" s="137"/>
      <c r="AM269" s="137"/>
      <c r="AN269" s="137"/>
      <c r="AO269" s="137"/>
      <c r="AP269" s="137"/>
      <c r="AQ269" s="137"/>
      <c r="AR269" s="137"/>
      <c r="AS269" s="137"/>
      <c r="AT269" s="137"/>
      <c r="AU269" s="137"/>
      <c r="AV269" s="137"/>
      <c r="AW269" s="199" t="s">
        <v>339</v>
      </c>
      <c r="AX269" s="137"/>
      <c r="AY269" s="137"/>
    </row>
    <row r="270" spans="1:51" s="148" customFormat="1" ht="15.75" x14ac:dyDescent="0.25">
      <c r="A270" s="201"/>
      <c r="B270" s="201"/>
      <c r="C270" s="201"/>
      <c r="D270" s="201"/>
      <c r="E270" s="201"/>
      <c r="F270" s="201"/>
      <c r="G270" s="201"/>
      <c r="H270" s="201"/>
      <c r="I270" s="201"/>
      <c r="J270" s="137"/>
      <c r="K270" s="190"/>
      <c r="L270" s="137"/>
      <c r="M270" s="137"/>
      <c r="N270" s="137"/>
      <c r="O270" s="137"/>
      <c r="P270" s="137"/>
      <c r="Q270" s="137"/>
      <c r="R270" s="137"/>
      <c r="S270" s="137"/>
      <c r="T270" s="137"/>
      <c r="U270" s="137"/>
      <c r="V270" s="137"/>
      <c r="W270" s="137"/>
      <c r="X270" s="137"/>
      <c r="Y270" s="137"/>
      <c r="Z270" s="137"/>
      <c r="AA270" s="137"/>
      <c r="AB270" s="137"/>
      <c r="AC270" s="137"/>
      <c r="AD270" s="137"/>
      <c r="AE270" s="137"/>
      <c r="AF270" s="137"/>
      <c r="AG270" s="137"/>
      <c r="AH270" s="137"/>
      <c r="AI270" s="137"/>
      <c r="AJ270" s="137"/>
      <c r="AK270" s="137"/>
      <c r="AL270" s="137"/>
      <c r="AM270" s="137"/>
      <c r="AN270" s="137"/>
      <c r="AO270" s="137"/>
      <c r="AP270" s="137"/>
      <c r="AQ270" s="137"/>
      <c r="AR270" s="137"/>
      <c r="AS270" s="137"/>
      <c r="AT270" s="137"/>
      <c r="AU270" s="137"/>
      <c r="AV270" s="137"/>
      <c r="AW270" s="199" t="s">
        <v>340</v>
      </c>
      <c r="AX270" s="137"/>
      <c r="AY270" s="137"/>
    </row>
    <row r="271" spans="1:51" s="148" customFormat="1" ht="15.75" x14ac:dyDescent="0.25">
      <c r="A271" s="201"/>
      <c r="B271" s="201"/>
      <c r="C271" s="201"/>
      <c r="D271" s="201"/>
      <c r="E271" s="201"/>
      <c r="F271" s="201"/>
      <c r="G271" s="201"/>
      <c r="H271" s="201"/>
      <c r="I271" s="201"/>
      <c r="J271" s="137"/>
      <c r="K271" s="190"/>
      <c r="L271" s="137"/>
      <c r="M271" s="137"/>
      <c r="N271" s="137"/>
      <c r="O271" s="137"/>
      <c r="P271" s="137"/>
      <c r="Q271" s="137"/>
      <c r="R271" s="137"/>
      <c r="S271" s="137"/>
      <c r="T271" s="137"/>
      <c r="U271" s="137"/>
      <c r="V271" s="137"/>
      <c r="W271" s="137"/>
      <c r="X271" s="137"/>
      <c r="Y271" s="137"/>
      <c r="Z271" s="137"/>
      <c r="AA271" s="137"/>
      <c r="AB271" s="137"/>
      <c r="AC271" s="137"/>
      <c r="AD271" s="137"/>
      <c r="AE271" s="137"/>
      <c r="AF271" s="137"/>
      <c r="AG271" s="137"/>
      <c r="AH271" s="137"/>
      <c r="AI271" s="137"/>
      <c r="AJ271" s="137"/>
      <c r="AK271" s="137"/>
      <c r="AL271" s="137"/>
      <c r="AM271" s="137"/>
      <c r="AN271" s="137"/>
      <c r="AO271" s="137"/>
      <c r="AP271" s="137"/>
      <c r="AQ271" s="137"/>
      <c r="AR271" s="137"/>
      <c r="AS271" s="137"/>
      <c r="AT271" s="137"/>
      <c r="AU271" s="137"/>
      <c r="AV271" s="137"/>
      <c r="AW271" s="199" t="s">
        <v>341</v>
      </c>
      <c r="AX271" s="137"/>
      <c r="AY271" s="137"/>
    </row>
    <row r="272" spans="1:51" s="148" customFormat="1" ht="15.75" x14ac:dyDescent="0.25">
      <c r="A272" s="201"/>
      <c r="B272" s="201"/>
      <c r="C272" s="201"/>
      <c r="D272" s="201"/>
      <c r="E272" s="201"/>
      <c r="F272" s="201"/>
      <c r="G272" s="201"/>
      <c r="H272" s="201"/>
      <c r="I272" s="201"/>
      <c r="J272" s="137"/>
      <c r="K272" s="190"/>
      <c r="L272" s="137"/>
      <c r="M272" s="137"/>
      <c r="N272" s="137"/>
      <c r="O272" s="137"/>
      <c r="P272" s="137"/>
      <c r="Q272" s="137"/>
      <c r="R272" s="137"/>
      <c r="S272" s="137"/>
      <c r="T272" s="137"/>
      <c r="U272" s="137"/>
      <c r="V272" s="137"/>
      <c r="W272" s="137"/>
      <c r="X272" s="137"/>
      <c r="Y272" s="137"/>
      <c r="Z272" s="137"/>
      <c r="AA272" s="137"/>
      <c r="AB272" s="137"/>
      <c r="AC272" s="137"/>
      <c r="AD272" s="137"/>
      <c r="AE272" s="137"/>
      <c r="AF272" s="137"/>
      <c r="AG272" s="137"/>
      <c r="AH272" s="137"/>
      <c r="AI272" s="137"/>
      <c r="AJ272" s="137"/>
      <c r="AK272" s="137"/>
      <c r="AL272" s="137"/>
      <c r="AM272" s="137"/>
      <c r="AN272" s="137"/>
      <c r="AO272" s="137"/>
      <c r="AP272" s="137"/>
      <c r="AQ272" s="137"/>
      <c r="AR272" s="137"/>
      <c r="AS272" s="137"/>
      <c r="AT272" s="137"/>
      <c r="AU272" s="137"/>
      <c r="AV272" s="137"/>
      <c r="AW272" s="199" t="s">
        <v>342</v>
      </c>
      <c r="AX272" s="137"/>
      <c r="AY272" s="137"/>
    </row>
    <row r="273" spans="1:51" s="148" customFormat="1" ht="15.75" x14ac:dyDescent="0.25">
      <c r="A273" s="201"/>
      <c r="B273" s="201"/>
      <c r="C273" s="201"/>
      <c r="D273" s="201"/>
      <c r="E273" s="201"/>
      <c r="F273" s="201"/>
      <c r="G273" s="201"/>
      <c r="H273" s="201"/>
      <c r="I273" s="201"/>
      <c r="J273" s="137"/>
      <c r="K273" s="190"/>
      <c r="L273" s="137"/>
      <c r="M273" s="137"/>
      <c r="N273" s="137"/>
      <c r="O273" s="137"/>
      <c r="P273" s="137"/>
      <c r="Q273" s="137"/>
      <c r="R273" s="137"/>
      <c r="S273" s="137"/>
      <c r="T273" s="137"/>
      <c r="U273" s="137"/>
      <c r="V273" s="137"/>
      <c r="W273" s="137"/>
      <c r="X273" s="137"/>
      <c r="Y273" s="137"/>
      <c r="Z273" s="137"/>
      <c r="AA273" s="137"/>
      <c r="AB273" s="137"/>
      <c r="AC273" s="137"/>
      <c r="AD273" s="137"/>
      <c r="AE273" s="137"/>
      <c r="AF273" s="137"/>
      <c r="AG273" s="137"/>
      <c r="AH273" s="137"/>
      <c r="AI273" s="137"/>
      <c r="AJ273" s="137"/>
      <c r="AK273" s="137"/>
      <c r="AL273" s="137"/>
      <c r="AM273" s="137"/>
      <c r="AN273" s="137"/>
      <c r="AO273" s="137"/>
      <c r="AP273" s="137"/>
      <c r="AQ273" s="137"/>
      <c r="AR273" s="137"/>
      <c r="AS273" s="137"/>
      <c r="AT273" s="137"/>
      <c r="AU273" s="137"/>
      <c r="AV273" s="137"/>
      <c r="AW273" s="199" t="s">
        <v>343</v>
      </c>
      <c r="AX273" s="137"/>
      <c r="AY273" s="137"/>
    </row>
    <row r="274" spans="1:51" s="148" customFormat="1" ht="15.75" x14ac:dyDescent="0.25">
      <c r="A274" s="201"/>
      <c r="B274" s="201"/>
      <c r="C274" s="201"/>
      <c r="D274" s="201"/>
      <c r="E274" s="201"/>
      <c r="F274" s="201"/>
      <c r="G274" s="201"/>
      <c r="H274" s="201"/>
      <c r="I274" s="201"/>
      <c r="J274" s="137"/>
      <c r="K274" s="190"/>
      <c r="L274" s="137"/>
      <c r="M274" s="137"/>
      <c r="N274" s="137"/>
      <c r="O274" s="137"/>
      <c r="P274" s="137"/>
      <c r="Q274" s="137"/>
      <c r="R274" s="137"/>
      <c r="S274" s="137"/>
      <c r="T274" s="137"/>
      <c r="U274" s="137"/>
      <c r="V274" s="137"/>
      <c r="W274" s="137"/>
      <c r="X274" s="137"/>
      <c r="Y274" s="137"/>
      <c r="Z274" s="137"/>
      <c r="AA274" s="137"/>
      <c r="AB274" s="137"/>
      <c r="AC274" s="137"/>
      <c r="AD274" s="137"/>
      <c r="AE274" s="137"/>
      <c r="AF274" s="137"/>
      <c r="AG274" s="137"/>
      <c r="AH274" s="137"/>
      <c r="AI274" s="137"/>
      <c r="AJ274" s="137"/>
      <c r="AK274" s="137"/>
      <c r="AL274" s="137"/>
      <c r="AM274" s="137"/>
      <c r="AN274" s="137"/>
      <c r="AO274" s="137"/>
      <c r="AP274" s="137"/>
      <c r="AQ274" s="137"/>
      <c r="AR274" s="137"/>
      <c r="AS274" s="137"/>
      <c r="AT274" s="137"/>
      <c r="AU274" s="137"/>
      <c r="AV274" s="137"/>
      <c r="AW274" s="199" t="s">
        <v>344</v>
      </c>
      <c r="AX274" s="137"/>
      <c r="AY274" s="137"/>
    </row>
    <row r="275" spans="1:51" s="148" customFormat="1" ht="15.75" x14ac:dyDescent="0.25">
      <c r="A275" s="201"/>
      <c r="B275" s="201"/>
      <c r="C275" s="201"/>
      <c r="D275" s="201"/>
      <c r="E275" s="201"/>
      <c r="F275" s="201"/>
      <c r="G275" s="201"/>
      <c r="H275" s="201"/>
      <c r="I275" s="201"/>
      <c r="J275" s="137"/>
      <c r="K275" s="190"/>
      <c r="L275" s="137"/>
      <c r="M275" s="137"/>
      <c r="N275" s="137"/>
      <c r="O275" s="137"/>
      <c r="P275" s="137"/>
      <c r="Q275" s="137"/>
      <c r="R275" s="137"/>
      <c r="S275" s="137"/>
      <c r="T275" s="137"/>
      <c r="U275" s="137"/>
      <c r="V275" s="137"/>
      <c r="W275" s="137"/>
      <c r="X275" s="137"/>
      <c r="Y275" s="137"/>
      <c r="Z275" s="137"/>
      <c r="AA275" s="137"/>
      <c r="AB275" s="137"/>
      <c r="AC275" s="137"/>
      <c r="AD275" s="137"/>
      <c r="AE275" s="137"/>
      <c r="AF275" s="137"/>
      <c r="AG275" s="137"/>
      <c r="AH275" s="137"/>
      <c r="AI275" s="137"/>
      <c r="AJ275" s="137"/>
      <c r="AK275" s="137"/>
      <c r="AL275" s="137"/>
      <c r="AM275" s="137"/>
      <c r="AN275" s="137"/>
      <c r="AO275" s="137"/>
      <c r="AP275" s="137"/>
      <c r="AQ275" s="137"/>
      <c r="AR275" s="137"/>
      <c r="AS275" s="137"/>
      <c r="AT275" s="137"/>
      <c r="AU275" s="137"/>
      <c r="AV275" s="137"/>
      <c r="AW275" s="199" t="s">
        <v>345</v>
      </c>
      <c r="AX275" s="137"/>
      <c r="AY275" s="137"/>
    </row>
    <row r="276" spans="1:51" s="148" customFormat="1" ht="15.75" x14ac:dyDescent="0.25">
      <c r="A276" s="201"/>
      <c r="B276" s="201"/>
      <c r="C276" s="201"/>
      <c r="D276" s="201"/>
      <c r="E276" s="201"/>
      <c r="F276" s="201"/>
      <c r="G276" s="201"/>
      <c r="H276" s="201"/>
      <c r="I276" s="201"/>
      <c r="J276" s="137"/>
      <c r="K276" s="190"/>
      <c r="L276" s="137"/>
      <c r="M276" s="137"/>
      <c r="N276" s="137"/>
      <c r="O276" s="137"/>
      <c r="P276" s="137"/>
      <c r="Q276" s="137"/>
      <c r="R276" s="137"/>
      <c r="S276" s="137"/>
      <c r="T276" s="137"/>
      <c r="U276" s="137"/>
      <c r="V276" s="137"/>
      <c r="W276" s="137"/>
      <c r="X276" s="137"/>
      <c r="Y276" s="137"/>
      <c r="Z276" s="137"/>
      <c r="AA276" s="137"/>
      <c r="AB276" s="137"/>
      <c r="AC276" s="137"/>
      <c r="AD276" s="137"/>
      <c r="AE276" s="137"/>
      <c r="AF276" s="137"/>
      <c r="AG276" s="137"/>
      <c r="AH276" s="137"/>
      <c r="AI276" s="137"/>
      <c r="AJ276" s="137"/>
      <c r="AK276" s="137"/>
      <c r="AL276" s="137"/>
      <c r="AM276" s="137"/>
      <c r="AN276" s="137"/>
      <c r="AO276" s="137"/>
      <c r="AP276" s="137"/>
      <c r="AQ276" s="137"/>
      <c r="AR276" s="137"/>
      <c r="AS276" s="137"/>
      <c r="AT276" s="137"/>
      <c r="AU276" s="137"/>
      <c r="AV276" s="137"/>
      <c r="AW276" s="199" t="s">
        <v>346</v>
      </c>
      <c r="AX276" s="137"/>
      <c r="AY276" s="137"/>
    </row>
    <row r="277" spans="1:51" s="148" customFormat="1" ht="15.75" x14ac:dyDescent="0.25">
      <c r="A277" s="201"/>
      <c r="B277" s="201"/>
      <c r="C277" s="201"/>
      <c r="D277" s="201"/>
      <c r="E277" s="201"/>
      <c r="F277" s="201"/>
      <c r="G277" s="201"/>
      <c r="H277" s="201"/>
      <c r="I277" s="201"/>
      <c r="J277" s="137"/>
      <c r="K277" s="190"/>
      <c r="L277" s="137"/>
      <c r="M277" s="137"/>
      <c r="N277" s="137"/>
      <c r="O277" s="137"/>
      <c r="P277" s="137"/>
      <c r="Q277" s="137"/>
      <c r="R277" s="137"/>
      <c r="S277" s="137"/>
      <c r="T277" s="137"/>
      <c r="U277" s="137"/>
      <c r="V277" s="137"/>
      <c r="W277" s="137"/>
      <c r="X277" s="137"/>
      <c r="Y277" s="137"/>
      <c r="Z277" s="137"/>
      <c r="AA277" s="137"/>
      <c r="AB277" s="137"/>
      <c r="AC277" s="137"/>
      <c r="AD277" s="137"/>
      <c r="AE277" s="137"/>
      <c r="AF277" s="137"/>
      <c r="AG277" s="137"/>
      <c r="AH277" s="137"/>
      <c r="AI277" s="137"/>
      <c r="AJ277" s="137"/>
      <c r="AK277" s="137"/>
      <c r="AL277" s="137"/>
      <c r="AM277" s="137"/>
      <c r="AN277" s="137"/>
      <c r="AO277" s="137"/>
      <c r="AP277" s="137"/>
      <c r="AQ277" s="137"/>
      <c r="AR277" s="137"/>
      <c r="AS277" s="137"/>
      <c r="AT277" s="137"/>
      <c r="AU277" s="137"/>
      <c r="AV277" s="137"/>
      <c r="AW277" s="199" t="s">
        <v>347</v>
      </c>
      <c r="AX277" s="137"/>
      <c r="AY277" s="137"/>
    </row>
    <row r="278" spans="1:51" s="148" customFormat="1" ht="15.75" x14ac:dyDescent="0.25">
      <c r="A278" s="201"/>
      <c r="B278" s="201"/>
      <c r="C278" s="201"/>
      <c r="D278" s="201"/>
      <c r="E278" s="201"/>
      <c r="F278" s="201"/>
      <c r="G278" s="201"/>
      <c r="H278" s="201"/>
      <c r="I278" s="201"/>
      <c r="J278" s="137"/>
      <c r="K278" s="190"/>
      <c r="L278" s="137"/>
      <c r="M278" s="137"/>
      <c r="N278" s="137"/>
      <c r="O278" s="137"/>
      <c r="P278" s="137"/>
      <c r="Q278" s="137"/>
      <c r="R278" s="137"/>
      <c r="S278" s="137"/>
      <c r="T278" s="137"/>
      <c r="U278" s="137"/>
      <c r="V278" s="137"/>
      <c r="W278" s="137"/>
      <c r="X278" s="137"/>
      <c r="Y278" s="137"/>
      <c r="Z278" s="137"/>
      <c r="AA278" s="137"/>
      <c r="AB278" s="137"/>
      <c r="AC278" s="137"/>
      <c r="AD278" s="137"/>
      <c r="AE278" s="137"/>
      <c r="AF278" s="137"/>
      <c r="AG278" s="137"/>
      <c r="AH278" s="137"/>
      <c r="AI278" s="137"/>
      <c r="AJ278" s="137"/>
      <c r="AK278" s="137"/>
      <c r="AL278" s="137"/>
      <c r="AM278" s="137"/>
      <c r="AN278" s="137"/>
      <c r="AO278" s="137"/>
      <c r="AP278" s="137"/>
      <c r="AQ278" s="137"/>
      <c r="AR278" s="137"/>
      <c r="AS278" s="137"/>
      <c r="AT278" s="137"/>
      <c r="AU278" s="137"/>
      <c r="AV278" s="137"/>
      <c r="AW278" s="199" t="s">
        <v>348</v>
      </c>
      <c r="AX278" s="137"/>
      <c r="AY278" s="137"/>
    </row>
    <row r="279" spans="1:51" s="148" customFormat="1" ht="15.75" x14ac:dyDescent="0.25">
      <c r="A279" s="201"/>
      <c r="B279" s="201"/>
      <c r="C279" s="201"/>
      <c r="D279" s="201"/>
      <c r="E279" s="201"/>
      <c r="F279" s="201"/>
      <c r="G279" s="201"/>
      <c r="H279" s="201"/>
      <c r="I279" s="201"/>
      <c r="J279" s="137"/>
      <c r="K279" s="190"/>
      <c r="L279" s="137"/>
      <c r="M279" s="137"/>
      <c r="N279" s="137"/>
      <c r="O279" s="137"/>
      <c r="P279" s="137"/>
      <c r="Q279" s="137"/>
      <c r="R279" s="137"/>
      <c r="S279" s="137"/>
      <c r="T279" s="137"/>
      <c r="U279" s="137"/>
      <c r="V279" s="137"/>
      <c r="W279" s="137"/>
      <c r="X279" s="137"/>
      <c r="Y279" s="137"/>
      <c r="Z279" s="137"/>
      <c r="AA279" s="137"/>
      <c r="AB279" s="137"/>
      <c r="AC279" s="137"/>
      <c r="AD279" s="137"/>
      <c r="AE279" s="137"/>
      <c r="AF279" s="137"/>
      <c r="AG279" s="137"/>
      <c r="AH279" s="137"/>
      <c r="AI279" s="137"/>
      <c r="AJ279" s="137"/>
      <c r="AK279" s="137"/>
      <c r="AL279" s="137"/>
      <c r="AM279" s="137"/>
      <c r="AN279" s="137"/>
      <c r="AO279" s="137"/>
      <c r="AP279" s="137"/>
      <c r="AQ279" s="137"/>
      <c r="AR279" s="137"/>
      <c r="AS279" s="137"/>
      <c r="AT279" s="137"/>
      <c r="AU279" s="137"/>
      <c r="AV279" s="137"/>
      <c r="AW279" s="199" t="s">
        <v>349</v>
      </c>
      <c r="AX279" s="137"/>
      <c r="AY279" s="137"/>
    </row>
    <row r="280" spans="1:51" s="148" customFormat="1" ht="15.75" x14ac:dyDescent="0.25">
      <c r="A280" s="201"/>
      <c r="B280" s="201"/>
      <c r="C280" s="201"/>
      <c r="D280" s="201"/>
      <c r="E280" s="201"/>
      <c r="F280" s="201"/>
      <c r="G280" s="201"/>
      <c r="H280" s="201"/>
      <c r="I280" s="201"/>
      <c r="J280" s="137"/>
      <c r="K280" s="190"/>
      <c r="L280" s="137"/>
      <c r="M280" s="137"/>
      <c r="N280" s="137"/>
      <c r="O280" s="137"/>
      <c r="P280" s="137"/>
      <c r="Q280" s="137"/>
      <c r="R280" s="137"/>
      <c r="S280" s="137"/>
      <c r="T280" s="137"/>
      <c r="U280" s="137"/>
      <c r="V280" s="137"/>
      <c r="W280" s="137"/>
      <c r="X280" s="137"/>
      <c r="Y280" s="137"/>
      <c r="Z280" s="137"/>
      <c r="AA280" s="137"/>
      <c r="AB280" s="137"/>
      <c r="AC280" s="137"/>
      <c r="AD280" s="137"/>
      <c r="AE280" s="137"/>
      <c r="AF280" s="137"/>
      <c r="AG280" s="137"/>
      <c r="AH280" s="137"/>
      <c r="AI280" s="137"/>
      <c r="AJ280" s="137"/>
      <c r="AK280" s="137"/>
      <c r="AL280" s="137"/>
      <c r="AM280" s="137"/>
      <c r="AN280" s="137"/>
      <c r="AO280" s="137"/>
      <c r="AP280" s="137"/>
      <c r="AQ280" s="137"/>
      <c r="AR280" s="137"/>
      <c r="AS280" s="137"/>
      <c r="AT280" s="137"/>
      <c r="AU280" s="137"/>
      <c r="AV280" s="137"/>
      <c r="AW280" s="199" t="s">
        <v>350</v>
      </c>
      <c r="AX280" s="137"/>
      <c r="AY280" s="137"/>
    </row>
    <row r="281" spans="1:51" s="148" customFormat="1" ht="15.75" x14ac:dyDescent="0.25">
      <c r="A281" s="201"/>
      <c r="B281" s="201"/>
      <c r="C281" s="201"/>
      <c r="D281" s="201"/>
      <c r="E281" s="201"/>
      <c r="F281" s="201"/>
      <c r="G281" s="201"/>
      <c r="H281" s="201"/>
      <c r="I281" s="201"/>
      <c r="J281" s="137"/>
      <c r="K281" s="190"/>
      <c r="L281" s="137"/>
      <c r="M281" s="137"/>
      <c r="N281" s="137"/>
      <c r="O281" s="137"/>
      <c r="P281" s="137"/>
      <c r="Q281" s="137"/>
      <c r="R281" s="137"/>
      <c r="S281" s="137"/>
      <c r="T281" s="137"/>
      <c r="U281" s="137"/>
      <c r="V281" s="137"/>
      <c r="W281" s="137"/>
      <c r="X281" s="137"/>
      <c r="Y281" s="137"/>
      <c r="Z281" s="137"/>
      <c r="AA281" s="137"/>
      <c r="AB281" s="137"/>
      <c r="AC281" s="137"/>
      <c r="AD281" s="137"/>
      <c r="AE281" s="137"/>
      <c r="AF281" s="137"/>
      <c r="AG281" s="137"/>
      <c r="AH281" s="137"/>
      <c r="AI281" s="137"/>
      <c r="AJ281" s="137"/>
      <c r="AK281" s="137"/>
      <c r="AL281" s="137"/>
      <c r="AM281" s="137"/>
      <c r="AN281" s="137"/>
      <c r="AO281" s="137"/>
      <c r="AP281" s="137"/>
      <c r="AQ281" s="137"/>
      <c r="AR281" s="137"/>
      <c r="AS281" s="137"/>
      <c r="AT281" s="137"/>
      <c r="AU281" s="137"/>
      <c r="AV281" s="137"/>
      <c r="AW281" s="199" t="s">
        <v>351</v>
      </c>
      <c r="AX281" s="137"/>
      <c r="AY281" s="137"/>
    </row>
    <row r="282" spans="1:51" s="148" customFormat="1" ht="15.75" x14ac:dyDescent="0.25">
      <c r="A282" s="201"/>
      <c r="B282" s="201"/>
      <c r="C282" s="201"/>
      <c r="D282" s="201"/>
      <c r="E282" s="201"/>
      <c r="F282" s="201"/>
      <c r="G282" s="201"/>
      <c r="H282" s="201"/>
      <c r="I282" s="201"/>
      <c r="J282" s="137"/>
      <c r="K282" s="190"/>
      <c r="L282" s="137"/>
      <c r="M282" s="137"/>
      <c r="N282" s="137"/>
      <c r="O282" s="137"/>
      <c r="P282" s="137"/>
      <c r="Q282" s="137"/>
      <c r="R282" s="137"/>
      <c r="S282" s="137"/>
      <c r="T282" s="137"/>
      <c r="U282" s="137"/>
      <c r="V282" s="137"/>
      <c r="W282" s="137"/>
      <c r="X282" s="137"/>
      <c r="Y282" s="137"/>
      <c r="Z282" s="137"/>
      <c r="AA282" s="137"/>
      <c r="AB282" s="137"/>
      <c r="AC282" s="137"/>
      <c r="AD282" s="137"/>
      <c r="AE282" s="137"/>
      <c r="AF282" s="137"/>
      <c r="AG282" s="137"/>
      <c r="AH282" s="137"/>
      <c r="AI282" s="137"/>
      <c r="AJ282" s="137"/>
      <c r="AK282" s="137"/>
      <c r="AL282" s="137"/>
      <c r="AM282" s="137"/>
      <c r="AN282" s="137"/>
      <c r="AO282" s="137"/>
      <c r="AP282" s="137"/>
      <c r="AQ282" s="137"/>
      <c r="AR282" s="137"/>
      <c r="AS282" s="137"/>
      <c r="AT282" s="137"/>
      <c r="AU282" s="137"/>
      <c r="AV282" s="137"/>
      <c r="AW282" s="199" t="s">
        <v>352</v>
      </c>
      <c r="AX282" s="137"/>
      <c r="AY282" s="137"/>
    </row>
    <row r="283" spans="1:51" s="148" customFormat="1" ht="15.75" x14ac:dyDescent="0.25">
      <c r="A283" s="201"/>
      <c r="B283" s="201"/>
      <c r="C283" s="201"/>
      <c r="D283" s="201"/>
      <c r="E283" s="201"/>
      <c r="F283" s="201"/>
      <c r="G283" s="201"/>
      <c r="H283" s="201"/>
      <c r="I283" s="201"/>
      <c r="J283" s="137"/>
      <c r="K283" s="190"/>
      <c r="L283" s="137"/>
      <c r="M283" s="137"/>
      <c r="N283" s="137"/>
      <c r="O283" s="137"/>
      <c r="P283" s="137"/>
      <c r="Q283" s="137"/>
      <c r="R283" s="137"/>
      <c r="S283" s="137"/>
      <c r="T283" s="137"/>
      <c r="U283" s="137"/>
      <c r="V283" s="137"/>
      <c r="W283" s="137"/>
      <c r="X283" s="137"/>
      <c r="Y283" s="137"/>
      <c r="Z283" s="137"/>
      <c r="AA283" s="137"/>
      <c r="AB283" s="137"/>
      <c r="AC283" s="137"/>
      <c r="AD283" s="137"/>
      <c r="AE283" s="137"/>
      <c r="AF283" s="137"/>
      <c r="AG283" s="137"/>
      <c r="AH283" s="137"/>
      <c r="AI283" s="137"/>
      <c r="AJ283" s="137"/>
      <c r="AK283" s="137"/>
      <c r="AL283" s="137"/>
      <c r="AM283" s="137"/>
      <c r="AN283" s="137"/>
      <c r="AO283" s="137"/>
      <c r="AP283" s="137"/>
      <c r="AQ283" s="137"/>
      <c r="AR283" s="137"/>
      <c r="AS283" s="137"/>
      <c r="AT283" s="137"/>
      <c r="AU283" s="137"/>
      <c r="AV283" s="137"/>
      <c r="AW283" s="199" t="s">
        <v>353</v>
      </c>
      <c r="AX283" s="137"/>
      <c r="AY283" s="137"/>
    </row>
    <row r="284" spans="1:51" s="148" customFormat="1" ht="15.75" x14ac:dyDescent="0.25">
      <c r="A284" s="201"/>
      <c r="B284" s="201"/>
      <c r="C284" s="201"/>
      <c r="D284" s="201"/>
      <c r="E284" s="201"/>
      <c r="F284" s="201"/>
      <c r="G284" s="201"/>
      <c r="H284" s="201"/>
      <c r="I284" s="201"/>
      <c r="J284" s="137"/>
      <c r="K284" s="190"/>
      <c r="L284" s="137"/>
      <c r="M284" s="137"/>
      <c r="N284" s="137"/>
      <c r="O284" s="137"/>
      <c r="P284" s="137"/>
      <c r="Q284" s="137"/>
      <c r="R284" s="137"/>
      <c r="S284" s="137"/>
      <c r="T284" s="137"/>
      <c r="U284" s="137"/>
      <c r="V284" s="137"/>
      <c r="W284" s="137"/>
      <c r="X284" s="137"/>
      <c r="Y284" s="137"/>
      <c r="Z284" s="137"/>
      <c r="AA284" s="137"/>
      <c r="AB284" s="137"/>
      <c r="AC284" s="137"/>
      <c r="AD284" s="137"/>
      <c r="AE284" s="137"/>
      <c r="AF284" s="137"/>
      <c r="AG284" s="137"/>
      <c r="AH284" s="137"/>
      <c r="AI284" s="137"/>
      <c r="AJ284" s="137"/>
      <c r="AK284" s="137"/>
      <c r="AL284" s="137"/>
      <c r="AM284" s="137"/>
      <c r="AN284" s="137"/>
      <c r="AO284" s="137"/>
      <c r="AP284" s="137"/>
      <c r="AQ284" s="137"/>
      <c r="AR284" s="137"/>
      <c r="AS284" s="137"/>
      <c r="AT284" s="137"/>
      <c r="AU284" s="137"/>
      <c r="AV284" s="137"/>
      <c r="AW284" s="199" t="s">
        <v>354</v>
      </c>
      <c r="AX284" s="137"/>
      <c r="AY284" s="137"/>
    </row>
    <row r="285" spans="1:51" s="148" customFormat="1" ht="15.75" x14ac:dyDescent="0.25">
      <c r="A285" s="201"/>
      <c r="B285" s="201"/>
      <c r="C285" s="201"/>
      <c r="D285" s="201"/>
      <c r="E285" s="201"/>
      <c r="F285" s="201"/>
      <c r="G285" s="201"/>
      <c r="H285" s="201"/>
      <c r="I285" s="201"/>
      <c r="J285" s="137"/>
      <c r="K285" s="190"/>
      <c r="L285" s="137"/>
      <c r="M285" s="137"/>
      <c r="N285" s="137"/>
      <c r="O285" s="137"/>
      <c r="P285" s="137"/>
      <c r="Q285" s="137"/>
      <c r="R285" s="137"/>
      <c r="S285" s="137"/>
      <c r="T285" s="137"/>
      <c r="U285" s="137"/>
      <c r="V285" s="137"/>
      <c r="W285" s="137"/>
      <c r="X285" s="137"/>
      <c r="Y285" s="137"/>
      <c r="Z285" s="137"/>
      <c r="AA285" s="137"/>
      <c r="AB285" s="137"/>
      <c r="AC285" s="137"/>
      <c r="AD285" s="137"/>
      <c r="AE285" s="137"/>
      <c r="AF285" s="137"/>
      <c r="AG285" s="137"/>
      <c r="AH285" s="137"/>
      <c r="AI285" s="137"/>
      <c r="AJ285" s="137"/>
      <c r="AK285" s="137"/>
      <c r="AL285" s="137"/>
      <c r="AM285" s="137"/>
      <c r="AN285" s="137"/>
      <c r="AO285" s="137"/>
      <c r="AP285" s="137"/>
      <c r="AQ285" s="137"/>
      <c r="AR285" s="137"/>
      <c r="AS285" s="137"/>
      <c r="AT285" s="137"/>
      <c r="AU285" s="137"/>
      <c r="AV285" s="137"/>
      <c r="AW285" s="199" t="s">
        <v>355</v>
      </c>
      <c r="AX285" s="137"/>
      <c r="AY285" s="137"/>
    </row>
    <row r="286" spans="1:51" s="148" customFormat="1" ht="15.75" x14ac:dyDescent="0.25">
      <c r="A286" s="201"/>
      <c r="B286" s="201"/>
      <c r="C286" s="201"/>
      <c r="D286" s="201"/>
      <c r="E286" s="201"/>
      <c r="F286" s="201"/>
      <c r="G286" s="201"/>
      <c r="H286" s="201"/>
      <c r="I286" s="201"/>
      <c r="J286" s="137"/>
      <c r="K286" s="190"/>
      <c r="L286" s="137"/>
      <c r="M286" s="137"/>
      <c r="N286" s="137"/>
      <c r="O286" s="137"/>
      <c r="P286" s="137"/>
      <c r="Q286" s="137"/>
      <c r="R286" s="137"/>
      <c r="S286" s="137"/>
      <c r="T286" s="137"/>
      <c r="U286" s="137"/>
      <c r="V286" s="137"/>
      <c r="W286" s="137"/>
      <c r="X286" s="137"/>
      <c r="Y286" s="137"/>
      <c r="Z286" s="137"/>
      <c r="AA286" s="137"/>
      <c r="AB286" s="137"/>
      <c r="AC286" s="137"/>
      <c r="AD286" s="137"/>
      <c r="AE286" s="137"/>
      <c r="AF286" s="137"/>
      <c r="AG286" s="137"/>
      <c r="AH286" s="137"/>
      <c r="AI286" s="137"/>
      <c r="AJ286" s="137"/>
      <c r="AK286" s="137"/>
      <c r="AL286" s="137"/>
      <c r="AM286" s="137"/>
      <c r="AN286" s="137"/>
      <c r="AO286" s="137"/>
      <c r="AP286" s="137"/>
      <c r="AQ286" s="137"/>
      <c r="AR286" s="137"/>
      <c r="AS286" s="137"/>
      <c r="AT286" s="137"/>
      <c r="AU286" s="137"/>
      <c r="AV286" s="137"/>
      <c r="AW286" s="199" t="s">
        <v>356</v>
      </c>
      <c r="AX286" s="137"/>
      <c r="AY286" s="137"/>
    </row>
    <row r="287" spans="1:51" s="148" customFormat="1" ht="15.75" x14ac:dyDescent="0.25">
      <c r="A287" s="201"/>
      <c r="B287" s="201"/>
      <c r="C287" s="201"/>
      <c r="D287" s="201"/>
      <c r="E287" s="201"/>
      <c r="F287" s="201"/>
      <c r="G287" s="201"/>
      <c r="H287" s="201"/>
      <c r="I287" s="201"/>
      <c r="J287" s="137"/>
      <c r="K287" s="190"/>
      <c r="L287" s="137"/>
      <c r="M287" s="137"/>
      <c r="N287" s="137"/>
      <c r="O287" s="137"/>
      <c r="P287" s="137"/>
      <c r="Q287" s="137"/>
      <c r="R287" s="137"/>
      <c r="S287" s="137"/>
      <c r="T287" s="137"/>
      <c r="U287" s="137"/>
      <c r="V287" s="137"/>
      <c r="W287" s="137"/>
      <c r="X287" s="137"/>
      <c r="Y287" s="137"/>
      <c r="Z287" s="137"/>
      <c r="AA287" s="137"/>
      <c r="AB287" s="137"/>
      <c r="AC287" s="137"/>
      <c r="AD287" s="137"/>
      <c r="AE287" s="137"/>
      <c r="AF287" s="137"/>
      <c r="AG287" s="137"/>
      <c r="AH287" s="137"/>
      <c r="AI287" s="137"/>
      <c r="AJ287" s="137"/>
      <c r="AK287" s="137"/>
      <c r="AL287" s="137"/>
      <c r="AM287" s="137"/>
      <c r="AN287" s="137"/>
      <c r="AO287" s="137"/>
      <c r="AP287" s="137"/>
      <c r="AQ287" s="137"/>
      <c r="AR287" s="137"/>
      <c r="AS287" s="137"/>
      <c r="AT287" s="137"/>
      <c r="AU287" s="137"/>
      <c r="AV287" s="137"/>
      <c r="AW287" s="199" t="s">
        <v>357</v>
      </c>
      <c r="AX287" s="137"/>
      <c r="AY287" s="137"/>
    </row>
    <row r="288" spans="1:51" s="148" customFormat="1" ht="15.75" x14ac:dyDescent="0.25">
      <c r="A288" s="201"/>
      <c r="B288" s="201"/>
      <c r="C288" s="201"/>
      <c r="D288" s="201"/>
      <c r="E288" s="201"/>
      <c r="F288" s="201"/>
      <c r="G288" s="201"/>
      <c r="H288" s="201"/>
      <c r="I288" s="201"/>
      <c r="J288" s="137"/>
      <c r="K288" s="190"/>
      <c r="L288" s="137"/>
      <c r="M288" s="137"/>
      <c r="N288" s="137"/>
      <c r="O288" s="137"/>
      <c r="P288" s="137"/>
      <c r="Q288" s="137"/>
      <c r="R288" s="137"/>
      <c r="S288" s="137"/>
      <c r="T288" s="137"/>
      <c r="U288" s="137"/>
      <c r="V288" s="137"/>
      <c r="W288" s="137"/>
      <c r="X288" s="137"/>
      <c r="Y288" s="137"/>
      <c r="Z288" s="137"/>
      <c r="AA288" s="137"/>
      <c r="AB288" s="137"/>
      <c r="AC288" s="137"/>
      <c r="AD288" s="137"/>
      <c r="AE288" s="137"/>
      <c r="AF288" s="137"/>
      <c r="AG288" s="137"/>
      <c r="AH288" s="137"/>
      <c r="AI288" s="137"/>
      <c r="AJ288" s="137"/>
      <c r="AK288" s="137"/>
      <c r="AL288" s="137"/>
      <c r="AM288" s="137"/>
      <c r="AN288" s="137"/>
      <c r="AO288" s="137"/>
      <c r="AP288" s="137"/>
      <c r="AQ288" s="137"/>
      <c r="AR288" s="137"/>
      <c r="AS288" s="137"/>
      <c r="AT288" s="137"/>
      <c r="AU288" s="137"/>
      <c r="AV288" s="137"/>
      <c r="AW288" s="199" t="s">
        <v>358</v>
      </c>
      <c r="AX288" s="137"/>
      <c r="AY288" s="137"/>
    </row>
    <row r="289" spans="1:51" s="148" customFormat="1" ht="15.75" x14ac:dyDescent="0.25">
      <c r="A289" s="201"/>
      <c r="B289" s="201"/>
      <c r="C289" s="201"/>
      <c r="D289" s="201"/>
      <c r="E289" s="201"/>
      <c r="F289" s="201"/>
      <c r="G289" s="201"/>
      <c r="H289" s="201"/>
      <c r="I289" s="201"/>
      <c r="J289" s="137"/>
      <c r="K289" s="190"/>
      <c r="L289" s="137"/>
      <c r="M289" s="137"/>
      <c r="N289" s="137"/>
      <c r="O289" s="137"/>
      <c r="P289" s="137"/>
      <c r="Q289" s="137"/>
      <c r="R289" s="137"/>
      <c r="S289" s="137"/>
      <c r="T289" s="137"/>
      <c r="U289" s="137"/>
      <c r="V289" s="137"/>
      <c r="W289" s="137"/>
      <c r="X289" s="137"/>
      <c r="Y289" s="137"/>
      <c r="Z289" s="137"/>
      <c r="AA289" s="137"/>
      <c r="AB289" s="137"/>
      <c r="AC289" s="137"/>
      <c r="AD289" s="137"/>
      <c r="AE289" s="137"/>
      <c r="AF289" s="137"/>
      <c r="AG289" s="137"/>
      <c r="AH289" s="137"/>
      <c r="AI289" s="137"/>
      <c r="AJ289" s="137"/>
      <c r="AK289" s="137"/>
      <c r="AL289" s="137"/>
      <c r="AM289" s="137"/>
      <c r="AN289" s="137"/>
      <c r="AO289" s="137"/>
      <c r="AP289" s="137"/>
      <c r="AQ289" s="137"/>
      <c r="AR289" s="137"/>
      <c r="AS289" s="137"/>
      <c r="AT289" s="137"/>
      <c r="AU289" s="137"/>
      <c r="AV289" s="137"/>
      <c r="AW289" s="199" t="s">
        <v>359</v>
      </c>
      <c r="AX289" s="137"/>
      <c r="AY289" s="137"/>
    </row>
    <row r="290" spans="1:51" s="148" customFormat="1" ht="15.75" x14ac:dyDescent="0.25">
      <c r="A290" s="201"/>
      <c r="B290" s="201"/>
      <c r="C290" s="201"/>
      <c r="D290" s="201"/>
      <c r="E290" s="201"/>
      <c r="F290" s="201"/>
      <c r="G290" s="201"/>
      <c r="H290" s="201"/>
      <c r="I290" s="201"/>
      <c r="J290" s="137"/>
      <c r="K290" s="190"/>
      <c r="L290" s="137"/>
      <c r="M290" s="137"/>
      <c r="N290" s="137"/>
      <c r="O290" s="137"/>
      <c r="P290" s="137"/>
      <c r="Q290" s="137"/>
      <c r="R290" s="137"/>
      <c r="S290" s="137"/>
      <c r="T290" s="137"/>
      <c r="U290" s="137"/>
      <c r="V290" s="137"/>
      <c r="W290" s="137"/>
      <c r="X290" s="137"/>
      <c r="Y290" s="137"/>
      <c r="Z290" s="137"/>
      <c r="AA290" s="137"/>
      <c r="AB290" s="137"/>
      <c r="AC290" s="137"/>
      <c r="AD290" s="137"/>
      <c r="AE290" s="137"/>
      <c r="AF290" s="137"/>
      <c r="AG290" s="137"/>
      <c r="AH290" s="137"/>
      <c r="AI290" s="137"/>
      <c r="AJ290" s="137"/>
      <c r="AK290" s="137"/>
      <c r="AL290" s="137"/>
      <c r="AM290" s="137"/>
      <c r="AN290" s="137"/>
      <c r="AO290" s="137"/>
      <c r="AP290" s="137"/>
      <c r="AQ290" s="137"/>
      <c r="AR290" s="137"/>
      <c r="AS290" s="137"/>
      <c r="AT290" s="137"/>
      <c r="AU290" s="137"/>
      <c r="AV290" s="137"/>
      <c r="AW290" s="199" t="s">
        <v>360</v>
      </c>
      <c r="AX290" s="137"/>
      <c r="AY290" s="137"/>
    </row>
    <row r="291" spans="1:51" s="148" customFormat="1" ht="15.75" x14ac:dyDescent="0.25">
      <c r="A291" s="201"/>
      <c r="B291" s="201"/>
      <c r="C291" s="201"/>
      <c r="D291" s="201"/>
      <c r="E291" s="201"/>
      <c r="F291" s="201"/>
      <c r="G291" s="201"/>
      <c r="H291" s="201"/>
      <c r="I291" s="201"/>
      <c r="J291" s="137"/>
      <c r="K291" s="190"/>
      <c r="L291" s="137"/>
      <c r="M291" s="137"/>
      <c r="N291" s="137"/>
      <c r="O291" s="137"/>
      <c r="P291" s="137"/>
      <c r="Q291" s="137"/>
      <c r="R291" s="137"/>
      <c r="S291" s="137"/>
      <c r="T291" s="137"/>
      <c r="U291" s="137"/>
      <c r="V291" s="137"/>
      <c r="W291" s="137"/>
      <c r="X291" s="137"/>
      <c r="Y291" s="137"/>
      <c r="Z291" s="137"/>
      <c r="AA291" s="137"/>
      <c r="AB291" s="137"/>
      <c r="AC291" s="137"/>
      <c r="AD291" s="137"/>
      <c r="AE291" s="137"/>
      <c r="AF291" s="137"/>
      <c r="AG291" s="137"/>
      <c r="AH291" s="137"/>
      <c r="AI291" s="137"/>
      <c r="AJ291" s="137"/>
      <c r="AK291" s="137"/>
      <c r="AL291" s="137"/>
      <c r="AM291" s="137"/>
      <c r="AN291" s="137"/>
      <c r="AO291" s="137"/>
      <c r="AP291" s="137"/>
      <c r="AQ291" s="137"/>
      <c r="AR291" s="137"/>
      <c r="AS291" s="137"/>
      <c r="AT291" s="137"/>
      <c r="AU291" s="137"/>
      <c r="AV291" s="137"/>
      <c r="AW291" s="199" t="s">
        <v>361</v>
      </c>
      <c r="AX291" s="137"/>
      <c r="AY291" s="137"/>
    </row>
    <row r="292" spans="1:51" s="148" customFormat="1" ht="15.75" x14ac:dyDescent="0.25">
      <c r="A292" s="201"/>
      <c r="B292" s="201"/>
      <c r="C292" s="201"/>
      <c r="D292" s="201"/>
      <c r="E292" s="201"/>
      <c r="F292" s="201"/>
      <c r="G292" s="201"/>
      <c r="H292" s="201"/>
      <c r="I292" s="201"/>
      <c r="J292" s="137"/>
      <c r="K292" s="190"/>
      <c r="L292" s="137"/>
      <c r="M292" s="137"/>
      <c r="N292" s="137"/>
      <c r="O292" s="137"/>
      <c r="P292" s="137"/>
      <c r="Q292" s="137"/>
      <c r="R292" s="137"/>
      <c r="S292" s="137"/>
      <c r="T292" s="137"/>
      <c r="U292" s="137"/>
      <c r="V292" s="137"/>
      <c r="W292" s="137"/>
      <c r="X292" s="137"/>
      <c r="Y292" s="137"/>
      <c r="Z292" s="137"/>
      <c r="AA292" s="137"/>
      <c r="AB292" s="137"/>
      <c r="AC292" s="137"/>
      <c r="AD292" s="137"/>
      <c r="AE292" s="137"/>
      <c r="AF292" s="137"/>
      <c r="AG292" s="137"/>
      <c r="AH292" s="137"/>
      <c r="AI292" s="137"/>
      <c r="AJ292" s="137"/>
      <c r="AK292" s="137"/>
      <c r="AL292" s="137"/>
      <c r="AM292" s="137"/>
      <c r="AN292" s="137"/>
      <c r="AO292" s="137"/>
      <c r="AP292" s="137"/>
      <c r="AQ292" s="137"/>
      <c r="AR292" s="137"/>
      <c r="AS292" s="137"/>
      <c r="AT292" s="137"/>
      <c r="AU292" s="137"/>
      <c r="AV292" s="137"/>
      <c r="AW292" s="199" t="s">
        <v>362</v>
      </c>
      <c r="AX292" s="137"/>
      <c r="AY292" s="137"/>
    </row>
    <row r="293" spans="1:51" s="148" customFormat="1" ht="15.75" x14ac:dyDescent="0.25">
      <c r="A293" s="201"/>
      <c r="B293" s="201"/>
      <c r="C293" s="201"/>
      <c r="D293" s="201"/>
      <c r="E293" s="201"/>
      <c r="F293" s="201"/>
      <c r="G293" s="201"/>
      <c r="H293" s="201"/>
      <c r="I293" s="201"/>
      <c r="J293" s="137"/>
      <c r="K293" s="190"/>
      <c r="L293" s="137"/>
      <c r="M293" s="137"/>
      <c r="N293" s="137"/>
      <c r="O293" s="137"/>
      <c r="P293" s="137"/>
      <c r="Q293" s="137"/>
      <c r="R293" s="137"/>
      <c r="S293" s="137"/>
      <c r="T293" s="137"/>
      <c r="U293" s="137"/>
      <c r="V293" s="137"/>
      <c r="W293" s="137"/>
      <c r="X293" s="137"/>
      <c r="Y293" s="137"/>
      <c r="Z293" s="137"/>
      <c r="AA293" s="137"/>
      <c r="AB293" s="137"/>
      <c r="AC293" s="137"/>
      <c r="AD293" s="137"/>
      <c r="AE293" s="137"/>
      <c r="AF293" s="137"/>
      <c r="AG293" s="137"/>
      <c r="AH293" s="137"/>
      <c r="AI293" s="137"/>
      <c r="AJ293" s="137"/>
      <c r="AK293" s="137"/>
      <c r="AL293" s="137"/>
      <c r="AM293" s="137"/>
      <c r="AN293" s="137"/>
      <c r="AO293" s="137"/>
      <c r="AP293" s="137"/>
      <c r="AQ293" s="137"/>
      <c r="AR293" s="137"/>
      <c r="AS293" s="137"/>
      <c r="AT293" s="137"/>
      <c r="AU293" s="137"/>
      <c r="AV293" s="137"/>
      <c r="AW293" s="199" t="s">
        <v>363</v>
      </c>
      <c r="AX293" s="137"/>
      <c r="AY293" s="137"/>
    </row>
    <row r="294" spans="1:51" s="137" customFormat="1" x14ac:dyDescent="0.25">
      <c r="A294" s="201"/>
      <c r="B294" s="201"/>
      <c r="C294" s="201"/>
      <c r="D294" s="201"/>
      <c r="E294" s="201"/>
      <c r="F294" s="201"/>
      <c r="G294" s="201"/>
      <c r="H294" s="201"/>
      <c r="I294" s="201"/>
      <c r="K294" s="190"/>
    </row>
    <row r="295" spans="1:51" s="137" customFormat="1" x14ac:dyDescent="0.25">
      <c r="A295" s="201"/>
      <c r="B295" s="201"/>
      <c r="C295" s="201"/>
      <c r="D295" s="201"/>
      <c r="E295" s="201"/>
      <c r="F295" s="201"/>
      <c r="G295" s="201"/>
      <c r="H295" s="201"/>
      <c r="I295" s="201"/>
      <c r="K295" s="190"/>
    </row>
    <row r="296" spans="1:51" s="137" customFormat="1" x14ac:dyDescent="0.25">
      <c r="A296" s="201"/>
      <c r="B296" s="201"/>
      <c r="C296" s="201"/>
      <c r="D296" s="201"/>
      <c r="E296" s="201"/>
      <c r="F296" s="201"/>
      <c r="G296" s="201"/>
      <c r="H296" s="201"/>
      <c r="I296" s="201"/>
      <c r="K296" s="190"/>
    </row>
    <row r="297" spans="1:51" s="137" customFormat="1" x14ac:dyDescent="0.25">
      <c r="A297" s="201"/>
      <c r="B297" s="201"/>
      <c r="C297" s="201"/>
      <c r="D297" s="201"/>
      <c r="E297" s="201"/>
      <c r="F297" s="201"/>
      <c r="G297" s="201"/>
      <c r="H297" s="201"/>
      <c r="I297" s="201"/>
      <c r="K297" s="190"/>
    </row>
    <row r="298" spans="1:51" s="137" customFormat="1" x14ac:dyDescent="0.25">
      <c r="A298" s="201"/>
      <c r="B298" s="201"/>
      <c r="C298" s="201"/>
      <c r="D298" s="201"/>
      <c r="E298" s="201"/>
      <c r="F298" s="201"/>
      <c r="G298" s="201"/>
      <c r="H298" s="201"/>
      <c r="I298" s="201"/>
      <c r="K298" s="190"/>
    </row>
    <row r="299" spans="1:51" s="137" customFormat="1" x14ac:dyDescent="0.25">
      <c r="A299" s="201"/>
      <c r="B299" s="201"/>
      <c r="C299" s="201"/>
      <c r="D299" s="201"/>
      <c r="E299" s="201"/>
      <c r="F299" s="201"/>
      <c r="G299" s="201"/>
      <c r="H299" s="201"/>
      <c r="I299" s="201"/>
      <c r="K299" s="190"/>
    </row>
    <row r="300" spans="1:51" s="137" customFormat="1" x14ac:dyDescent="0.25">
      <c r="A300" s="201"/>
      <c r="B300" s="201"/>
      <c r="C300" s="201"/>
      <c r="D300" s="201"/>
      <c r="E300" s="201"/>
      <c r="F300" s="201"/>
      <c r="G300" s="201"/>
      <c r="H300" s="201"/>
      <c r="I300" s="201"/>
      <c r="K300" s="190"/>
    </row>
    <row r="301" spans="1:51" s="137" customFormat="1" x14ac:dyDescent="0.25">
      <c r="A301" s="201"/>
      <c r="B301" s="201"/>
      <c r="C301" s="201"/>
      <c r="D301" s="201"/>
      <c r="E301" s="201"/>
      <c r="F301" s="201"/>
      <c r="G301" s="201"/>
      <c r="H301" s="201"/>
      <c r="I301" s="201"/>
      <c r="K301" s="190"/>
    </row>
    <row r="302" spans="1:51" s="137" customFormat="1" x14ac:dyDescent="0.25">
      <c r="A302" s="201"/>
      <c r="B302" s="201"/>
      <c r="C302" s="201"/>
      <c r="D302" s="201"/>
      <c r="E302" s="201"/>
      <c r="F302" s="201"/>
      <c r="G302" s="201"/>
      <c r="H302" s="201"/>
      <c r="I302" s="201"/>
      <c r="K302" s="190"/>
    </row>
    <row r="303" spans="1:51" s="137" customFormat="1" x14ac:dyDescent="0.25">
      <c r="A303" s="201"/>
      <c r="B303" s="201"/>
      <c r="C303" s="201"/>
      <c r="D303" s="201"/>
      <c r="E303" s="201"/>
      <c r="F303" s="201"/>
      <c r="G303" s="201"/>
      <c r="H303" s="201"/>
      <c r="I303" s="201"/>
      <c r="K303" s="190"/>
    </row>
    <row r="304" spans="1:51" s="137" customFormat="1" x14ac:dyDescent="0.25">
      <c r="A304" s="201"/>
      <c r="B304" s="201"/>
      <c r="C304" s="201"/>
      <c r="D304" s="201"/>
      <c r="E304" s="201"/>
      <c r="F304" s="201"/>
      <c r="G304" s="201"/>
      <c r="H304" s="201"/>
      <c r="I304" s="201"/>
      <c r="K304" s="190"/>
    </row>
    <row r="305" spans="1:11" s="137" customFormat="1" x14ac:dyDescent="0.25">
      <c r="A305" s="201"/>
      <c r="B305" s="201"/>
      <c r="C305" s="201"/>
      <c r="D305" s="201"/>
      <c r="E305" s="201"/>
      <c r="F305" s="201"/>
      <c r="G305" s="201"/>
      <c r="H305" s="201"/>
      <c r="I305" s="201"/>
      <c r="K305" s="190"/>
    </row>
    <row r="306" spans="1:11" s="137" customFormat="1" x14ac:dyDescent="0.25">
      <c r="A306" s="201"/>
      <c r="B306" s="201"/>
      <c r="C306" s="201"/>
      <c r="D306" s="201"/>
      <c r="E306" s="201"/>
      <c r="F306" s="201"/>
      <c r="G306" s="201"/>
      <c r="H306" s="201"/>
      <c r="I306" s="201"/>
      <c r="K306" s="190"/>
    </row>
    <row r="307" spans="1:11" s="137" customFormat="1" x14ac:dyDescent="0.25">
      <c r="A307" s="201"/>
      <c r="B307" s="201"/>
      <c r="C307" s="201"/>
      <c r="D307" s="201"/>
      <c r="E307" s="201"/>
      <c r="F307" s="201"/>
      <c r="G307" s="201"/>
      <c r="H307" s="201"/>
      <c r="I307" s="201"/>
      <c r="K307" s="190"/>
    </row>
    <row r="308" spans="1:11" s="137" customFormat="1" x14ac:dyDescent="0.25">
      <c r="A308" s="201"/>
      <c r="B308" s="201"/>
      <c r="C308" s="201"/>
      <c r="D308" s="201"/>
      <c r="E308" s="201"/>
      <c r="F308" s="201"/>
      <c r="G308" s="201"/>
      <c r="H308" s="201"/>
      <c r="I308" s="201"/>
      <c r="K308" s="190"/>
    </row>
    <row r="309" spans="1:11" s="137" customFormat="1" x14ac:dyDescent="0.25">
      <c r="A309" s="201"/>
      <c r="B309" s="201"/>
      <c r="C309" s="201"/>
      <c r="D309" s="201"/>
      <c r="E309" s="201"/>
      <c r="F309" s="201"/>
      <c r="G309" s="201"/>
      <c r="H309" s="201"/>
      <c r="I309" s="201"/>
      <c r="K309" s="190"/>
    </row>
    <row r="310" spans="1:11" s="137" customFormat="1" x14ac:dyDescent="0.25">
      <c r="A310" s="201"/>
      <c r="B310" s="201"/>
      <c r="C310" s="201"/>
      <c r="D310" s="201"/>
      <c r="E310" s="201"/>
      <c r="F310" s="201"/>
      <c r="G310" s="201"/>
      <c r="H310" s="201"/>
      <c r="I310" s="201"/>
      <c r="K310" s="190"/>
    </row>
    <row r="311" spans="1:11" s="137" customFormat="1" x14ac:dyDescent="0.25">
      <c r="A311" s="201"/>
      <c r="B311" s="201"/>
      <c r="C311" s="201"/>
      <c r="D311" s="201"/>
      <c r="E311" s="201"/>
      <c r="F311" s="201"/>
      <c r="G311" s="201"/>
      <c r="H311" s="201"/>
      <c r="I311" s="201"/>
      <c r="K311" s="190"/>
    </row>
    <row r="312" spans="1:11" s="137" customFormat="1" x14ac:dyDescent="0.25">
      <c r="A312" s="201"/>
      <c r="B312" s="201"/>
      <c r="C312" s="201"/>
      <c r="D312" s="201"/>
      <c r="E312" s="201"/>
      <c r="F312" s="201"/>
      <c r="G312" s="201"/>
      <c r="H312" s="201"/>
      <c r="I312" s="201"/>
      <c r="K312" s="190"/>
    </row>
    <row r="313" spans="1:11" s="137" customFormat="1" x14ac:dyDescent="0.25">
      <c r="A313" s="201"/>
      <c r="B313" s="201"/>
      <c r="C313" s="201"/>
      <c r="D313" s="201"/>
      <c r="E313" s="201"/>
      <c r="F313" s="201"/>
      <c r="G313" s="201"/>
      <c r="H313" s="201"/>
      <c r="I313" s="201"/>
      <c r="K313" s="190"/>
    </row>
    <row r="314" spans="1:11" s="137" customFormat="1" x14ac:dyDescent="0.25">
      <c r="A314" s="201"/>
      <c r="B314" s="201"/>
      <c r="C314" s="201"/>
      <c r="D314" s="201"/>
      <c r="E314" s="201"/>
      <c r="F314" s="201"/>
      <c r="G314" s="201"/>
      <c r="H314" s="201"/>
      <c r="I314" s="201"/>
      <c r="K314" s="190"/>
    </row>
    <row r="315" spans="1:11" s="137" customFormat="1" x14ac:dyDescent="0.25">
      <c r="A315" s="201"/>
      <c r="B315" s="201"/>
      <c r="C315" s="201"/>
      <c r="D315" s="201"/>
      <c r="E315" s="201"/>
      <c r="F315" s="201"/>
      <c r="G315" s="201"/>
      <c r="H315" s="201"/>
      <c r="I315" s="201"/>
      <c r="K315" s="190"/>
    </row>
    <row r="316" spans="1:11" s="137" customFormat="1" x14ac:dyDescent="0.25">
      <c r="A316" s="201"/>
      <c r="B316" s="201"/>
      <c r="C316" s="201"/>
      <c r="D316" s="201"/>
      <c r="E316" s="201"/>
      <c r="F316" s="201"/>
      <c r="G316" s="201"/>
      <c r="H316" s="201"/>
      <c r="I316" s="201"/>
      <c r="K316" s="190"/>
    </row>
    <row r="317" spans="1:11" s="137" customFormat="1" x14ac:dyDescent="0.25">
      <c r="A317" s="201"/>
      <c r="B317" s="201"/>
      <c r="C317" s="201"/>
      <c r="D317" s="201"/>
      <c r="E317" s="201"/>
      <c r="F317" s="201"/>
      <c r="G317" s="201"/>
      <c r="H317" s="201"/>
      <c r="I317" s="201"/>
      <c r="K317" s="190"/>
    </row>
    <row r="318" spans="1:11" s="137" customFormat="1" x14ac:dyDescent="0.25">
      <c r="A318" s="201"/>
      <c r="B318" s="201"/>
      <c r="C318" s="201"/>
      <c r="D318" s="201"/>
      <c r="E318" s="201"/>
      <c r="F318" s="201"/>
      <c r="G318" s="201"/>
      <c r="H318" s="201"/>
      <c r="I318" s="201"/>
      <c r="K318" s="190"/>
    </row>
    <row r="319" spans="1:11" s="137" customFormat="1" x14ac:dyDescent="0.25">
      <c r="A319" s="201"/>
      <c r="B319" s="201"/>
      <c r="C319" s="201"/>
      <c r="D319" s="201"/>
      <c r="E319" s="201"/>
      <c r="F319" s="201"/>
      <c r="G319" s="201"/>
      <c r="H319" s="201"/>
      <c r="I319" s="201"/>
      <c r="K319" s="190"/>
    </row>
    <row r="320" spans="1:11" s="137" customFormat="1" x14ac:dyDescent="0.25">
      <c r="A320" s="201"/>
      <c r="B320" s="201"/>
      <c r="C320" s="201"/>
      <c r="D320" s="201"/>
      <c r="E320" s="201"/>
      <c r="F320" s="201"/>
      <c r="G320" s="201"/>
      <c r="H320" s="201"/>
      <c r="I320" s="201"/>
      <c r="K320" s="190"/>
    </row>
    <row r="321" spans="1:11" s="137" customFormat="1" x14ac:dyDescent="0.25">
      <c r="A321" s="201"/>
      <c r="B321" s="201"/>
      <c r="C321" s="201"/>
      <c r="D321" s="201"/>
      <c r="E321" s="201"/>
      <c r="F321" s="201"/>
      <c r="G321" s="201"/>
      <c r="H321" s="201"/>
      <c r="I321" s="201"/>
      <c r="K321" s="190"/>
    </row>
    <row r="322" spans="1:11" s="137" customFormat="1" x14ac:dyDescent="0.25">
      <c r="A322" s="201"/>
      <c r="B322" s="201"/>
      <c r="C322" s="201"/>
      <c r="D322" s="201"/>
      <c r="E322" s="201"/>
      <c r="F322" s="201"/>
      <c r="G322" s="201"/>
      <c r="H322" s="201"/>
      <c r="I322" s="201"/>
      <c r="K322" s="190"/>
    </row>
    <row r="323" spans="1:11" s="137" customFormat="1" x14ac:dyDescent="0.25">
      <c r="A323" s="201"/>
      <c r="B323" s="201"/>
      <c r="C323" s="201"/>
      <c r="D323" s="201"/>
      <c r="E323" s="201"/>
      <c r="F323" s="201"/>
      <c r="G323" s="201"/>
      <c r="H323" s="201"/>
      <c r="I323" s="201"/>
      <c r="K323" s="190"/>
    </row>
    <row r="324" spans="1:11" s="137" customFormat="1" x14ac:dyDescent="0.25">
      <c r="A324" s="201"/>
      <c r="B324" s="201"/>
      <c r="C324" s="201"/>
      <c r="D324" s="201"/>
      <c r="E324" s="201"/>
      <c r="F324" s="201"/>
      <c r="G324" s="201"/>
      <c r="H324" s="201"/>
      <c r="I324" s="201"/>
      <c r="K324" s="190"/>
    </row>
    <row r="325" spans="1:11" s="137" customFormat="1" x14ac:dyDescent="0.25">
      <c r="A325" s="201"/>
      <c r="B325" s="201"/>
      <c r="C325" s="201"/>
      <c r="D325" s="201"/>
      <c r="E325" s="201"/>
      <c r="F325" s="201"/>
      <c r="G325" s="201"/>
      <c r="H325" s="201"/>
      <c r="I325" s="201"/>
      <c r="K325" s="190"/>
    </row>
    <row r="326" spans="1:11" s="137" customFormat="1" x14ac:dyDescent="0.25">
      <c r="A326" s="201"/>
      <c r="B326" s="201"/>
      <c r="C326" s="201"/>
      <c r="D326" s="201"/>
      <c r="E326" s="201"/>
      <c r="F326" s="201"/>
      <c r="G326" s="201"/>
      <c r="H326" s="201"/>
      <c r="I326" s="201"/>
      <c r="K326" s="190"/>
    </row>
    <row r="327" spans="1:11" s="137" customFormat="1" x14ac:dyDescent="0.25">
      <c r="A327" s="201"/>
      <c r="B327" s="201"/>
      <c r="C327" s="201"/>
      <c r="D327" s="201"/>
      <c r="E327" s="201"/>
      <c r="F327" s="201"/>
      <c r="G327" s="201"/>
      <c r="H327" s="201"/>
      <c r="I327" s="201"/>
      <c r="K327" s="190"/>
    </row>
    <row r="328" spans="1:11" s="137" customFormat="1" x14ac:dyDescent="0.25">
      <c r="A328" s="201"/>
      <c r="B328" s="201"/>
      <c r="C328" s="201"/>
      <c r="D328" s="201"/>
      <c r="E328" s="201"/>
      <c r="F328" s="201"/>
      <c r="G328" s="201"/>
      <c r="H328" s="201"/>
      <c r="I328" s="201"/>
      <c r="K328" s="190"/>
    </row>
    <row r="329" spans="1:11" s="137" customFormat="1" x14ac:dyDescent="0.25">
      <c r="A329" s="201"/>
      <c r="B329" s="201"/>
      <c r="C329" s="201"/>
      <c r="D329" s="201"/>
      <c r="E329" s="201"/>
      <c r="F329" s="201"/>
      <c r="G329" s="201"/>
      <c r="H329" s="201"/>
      <c r="I329" s="201"/>
      <c r="K329" s="190"/>
    </row>
    <row r="330" spans="1:11" s="137" customFormat="1" x14ac:dyDescent="0.25">
      <c r="A330" s="201"/>
      <c r="B330" s="201"/>
      <c r="C330" s="201"/>
      <c r="D330" s="201"/>
      <c r="E330" s="201"/>
      <c r="F330" s="201"/>
      <c r="G330" s="201"/>
      <c r="H330" s="201"/>
      <c r="I330" s="201"/>
      <c r="K330" s="190"/>
    </row>
    <row r="331" spans="1:11" s="137" customFormat="1" x14ac:dyDescent="0.25">
      <c r="A331" s="201"/>
      <c r="B331" s="201"/>
      <c r="C331" s="201"/>
      <c r="D331" s="201"/>
      <c r="E331" s="201"/>
      <c r="F331" s="201"/>
      <c r="G331" s="201"/>
      <c r="H331" s="201"/>
      <c r="I331" s="201"/>
      <c r="K331" s="190"/>
    </row>
    <row r="332" spans="1:11" s="137" customFormat="1" x14ac:dyDescent="0.25">
      <c r="A332" s="201"/>
      <c r="B332" s="201"/>
      <c r="C332" s="201"/>
      <c r="D332" s="201"/>
      <c r="E332" s="201"/>
      <c r="F332" s="201"/>
      <c r="G332" s="201"/>
      <c r="H332" s="201"/>
      <c r="I332" s="201"/>
      <c r="K332" s="190"/>
    </row>
    <row r="333" spans="1:11" s="137" customFormat="1" x14ac:dyDescent="0.25">
      <c r="A333" s="201"/>
      <c r="B333" s="201"/>
      <c r="C333" s="201"/>
      <c r="D333" s="201"/>
      <c r="E333" s="201"/>
      <c r="F333" s="201"/>
      <c r="G333" s="201"/>
      <c r="H333" s="201"/>
      <c r="I333" s="201"/>
      <c r="K333" s="190"/>
    </row>
    <row r="334" spans="1:11" s="137" customFormat="1" x14ac:dyDescent="0.25">
      <c r="A334" s="201"/>
      <c r="B334" s="201"/>
      <c r="C334" s="201"/>
      <c r="D334" s="201"/>
      <c r="E334" s="201"/>
      <c r="F334" s="201"/>
      <c r="G334" s="201"/>
      <c r="H334" s="201"/>
      <c r="I334" s="201"/>
      <c r="K334" s="190"/>
    </row>
    <row r="335" spans="1:11" s="137" customFormat="1" x14ac:dyDescent="0.25">
      <c r="A335" s="201"/>
      <c r="B335" s="201"/>
      <c r="C335" s="201"/>
      <c r="D335" s="201"/>
      <c r="E335" s="201"/>
      <c r="F335" s="201"/>
      <c r="G335" s="201"/>
      <c r="H335" s="201"/>
      <c r="I335" s="201"/>
      <c r="K335" s="190"/>
    </row>
    <row r="336" spans="1:11" s="137" customFormat="1" x14ac:dyDescent="0.25">
      <c r="A336" s="201"/>
      <c r="B336" s="201"/>
      <c r="C336" s="201"/>
      <c r="D336" s="201"/>
      <c r="E336" s="201"/>
      <c r="F336" s="201"/>
      <c r="G336" s="201"/>
      <c r="H336" s="201"/>
      <c r="I336" s="201"/>
      <c r="K336" s="190"/>
    </row>
    <row r="337" spans="1:11" s="137" customFormat="1" x14ac:dyDescent="0.25">
      <c r="A337" s="201"/>
      <c r="B337" s="201"/>
      <c r="C337" s="201"/>
      <c r="D337" s="201"/>
      <c r="E337" s="201"/>
      <c r="F337" s="201"/>
      <c r="G337" s="201"/>
      <c r="H337" s="201"/>
      <c r="I337" s="201"/>
      <c r="K337" s="190"/>
    </row>
    <row r="338" spans="1:11" s="137" customFormat="1" x14ac:dyDescent="0.25">
      <c r="A338" s="201"/>
      <c r="B338" s="201"/>
      <c r="C338" s="201"/>
      <c r="D338" s="201"/>
      <c r="E338" s="201"/>
      <c r="F338" s="201"/>
      <c r="G338" s="201"/>
      <c r="H338" s="201"/>
      <c r="I338" s="201"/>
      <c r="K338" s="190"/>
    </row>
    <row r="339" spans="1:11" s="137" customFormat="1" x14ac:dyDescent="0.25">
      <c r="A339" s="201"/>
      <c r="B339" s="201"/>
      <c r="C339" s="201"/>
      <c r="D339" s="201"/>
      <c r="E339" s="201"/>
      <c r="F339" s="201"/>
      <c r="G339" s="201"/>
      <c r="H339" s="201"/>
      <c r="I339" s="201"/>
      <c r="K339" s="190"/>
    </row>
    <row r="340" spans="1:11" s="137" customFormat="1" x14ac:dyDescent="0.25">
      <c r="A340" s="201"/>
      <c r="B340" s="201"/>
      <c r="C340" s="201"/>
      <c r="D340" s="201"/>
      <c r="E340" s="201"/>
      <c r="F340" s="201"/>
      <c r="G340" s="201"/>
      <c r="H340" s="201"/>
      <c r="I340" s="201"/>
      <c r="K340" s="190"/>
    </row>
    <row r="341" spans="1:11" s="137" customFormat="1" x14ac:dyDescent="0.25">
      <c r="A341" s="201"/>
      <c r="B341" s="201"/>
      <c r="C341" s="201"/>
      <c r="D341" s="201"/>
      <c r="E341" s="201"/>
      <c r="F341" s="201"/>
      <c r="G341" s="201"/>
      <c r="H341" s="201"/>
      <c r="I341" s="201"/>
      <c r="K341" s="190"/>
    </row>
    <row r="342" spans="1:11" s="137" customFormat="1" x14ac:dyDescent="0.25">
      <c r="A342" s="201"/>
      <c r="B342" s="201"/>
      <c r="C342" s="201"/>
      <c r="D342" s="201"/>
      <c r="E342" s="201"/>
      <c r="F342" s="201"/>
      <c r="G342" s="201"/>
      <c r="H342" s="201"/>
      <c r="I342" s="201"/>
      <c r="K342" s="190"/>
    </row>
    <row r="343" spans="1:11" s="137" customFormat="1" x14ac:dyDescent="0.25">
      <c r="A343" s="201"/>
      <c r="B343" s="201"/>
      <c r="C343" s="201"/>
      <c r="D343" s="201"/>
      <c r="E343" s="201"/>
      <c r="F343" s="201"/>
      <c r="G343" s="201"/>
      <c r="H343" s="201"/>
      <c r="I343" s="201"/>
      <c r="K343" s="190"/>
    </row>
    <row r="344" spans="1:11" s="137" customFormat="1" x14ac:dyDescent="0.25">
      <c r="A344" s="201"/>
      <c r="B344" s="201"/>
      <c r="C344" s="201"/>
      <c r="D344" s="201"/>
      <c r="E344" s="201"/>
      <c r="F344" s="201"/>
      <c r="G344" s="201"/>
      <c r="H344" s="201"/>
      <c r="I344" s="201"/>
      <c r="K344" s="190"/>
    </row>
    <row r="345" spans="1:11" s="137" customFormat="1" x14ac:dyDescent="0.25">
      <c r="A345" s="201"/>
      <c r="B345" s="201"/>
      <c r="C345" s="201"/>
      <c r="D345" s="201"/>
      <c r="E345" s="201"/>
      <c r="F345" s="201"/>
      <c r="G345" s="201"/>
      <c r="H345" s="201"/>
      <c r="I345" s="201"/>
      <c r="K345" s="190"/>
    </row>
    <row r="346" spans="1:11" s="137" customFormat="1" x14ac:dyDescent="0.25">
      <c r="A346" s="201"/>
      <c r="B346" s="201"/>
      <c r="C346" s="201"/>
      <c r="D346" s="201"/>
      <c r="E346" s="201"/>
      <c r="F346" s="201"/>
      <c r="G346" s="201"/>
      <c r="H346" s="201"/>
      <c r="I346" s="201"/>
      <c r="K346" s="190"/>
    </row>
    <row r="347" spans="1:11" s="137" customFormat="1" x14ac:dyDescent="0.25">
      <c r="A347" s="201"/>
      <c r="B347" s="201"/>
      <c r="C347" s="201"/>
      <c r="D347" s="201"/>
      <c r="E347" s="201"/>
      <c r="F347" s="201"/>
      <c r="G347" s="201"/>
      <c r="H347" s="201"/>
      <c r="I347" s="201"/>
      <c r="K347" s="190"/>
    </row>
    <row r="348" spans="1:11" s="137" customFormat="1" x14ac:dyDescent="0.25">
      <c r="A348" s="201"/>
      <c r="B348" s="201"/>
      <c r="C348" s="201"/>
      <c r="D348" s="201"/>
      <c r="E348" s="201"/>
      <c r="F348" s="201"/>
      <c r="G348" s="201"/>
      <c r="H348" s="201"/>
      <c r="I348" s="201"/>
      <c r="K348" s="190"/>
    </row>
    <row r="349" spans="1:11" s="137" customFormat="1" x14ac:dyDescent="0.25">
      <c r="A349" s="201"/>
      <c r="B349" s="201"/>
      <c r="C349" s="201"/>
      <c r="D349" s="201"/>
      <c r="E349" s="201"/>
      <c r="F349" s="201"/>
      <c r="G349" s="201"/>
      <c r="H349" s="201"/>
      <c r="I349" s="201"/>
      <c r="K349" s="190"/>
    </row>
    <row r="350" spans="1:11" s="137" customFormat="1" x14ac:dyDescent="0.25">
      <c r="A350" s="201"/>
      <c r="B350" s="201"/>
      <c r="C350" s="201"/>
      <c r="D350" s="201"/>
      <c r="E350" s="201"/>
      <c r="F350" s="201"/>
      <c r="G350" s="201"/>
      <c r="H350" s="201"/>
      <c r="I350" s="201"/>
      <c r="K350" s="190"/>
    </row>
    <row r="351" spans="1:11" s="137" customFormat="1" x14ac:dyDescent="0.25">
      <c r="A351" s="201"/>
      <c r="B351" s="201"/>
      <c r="C351" s="201"/>
      <c r="D351" s="201"/>
      <c r="E351" s="201"/>
      <c r="F351" s="201"/>
      <c r="G351" s="201"/>
      <c r="H351" s="201"/>
      <c r="I351" s="201"/>
      <c r="K351" s="190"/>
    </row>
    <row r="352" spans="1:11" s="137" customFormat="1" x14ac:dyDescent="0.25">
      <c r="A352" s="201"/>
      <c r="B352" s="201"/>
      <c r="C352" s="201"/>
      <c r="D352" s="201"/>
      <c r="E352" s="201"/>
      <c r="F352" s="201"/>
      <c r="G352" s="201"/>
      <c r="H352" s="201"/>
      <c r="I352" s="201"/>
      <c r="K352" s="190"/>
    </row>
    <row r="353" spans="1:11" s="137" customFormat="1" x14ac:dyDescent="0.25">
      <c r="A353" s="201"/>
      <c r="B353" s="201"/>
      <c r="C353" s="201"/>
      <c r="D353" s="201"/>
      <c r="E353" s="201"/>
      <c r="F353" s="201"/>
      <c r="G353" s="201"/>
      <c r="H353" s="201"/>
      <c r="I353" s="201"/>
      <c r="K353" s="190"/>
    </row>
    <row r="354" spans="1:11" s="137" customFormat="1" x14ac:dyDescent="0.25">
      <c r="A354" s="201"/>
      <c r="B354" s="201"/>
      <c r="C354" s="201"/>
      <c r="D354" s="201"/>
      <c r="E354" s="201"/>
      <c r="F354" s="201"/>
      <c r="G354" s="201"/>
      <c r="H354" s="201"/>
      <c r="I354" s="201"/>
      <c r="K354" s="190"/>
    </row>
    <row r="355" spans="1:11" s="137" customFormat="1" x14ac:dyDescent="0.25">
      <c r="A355" s="201"/>
      <c r="B355" s="201"/>
      <c r="C355" s="201"/>
      <c r="D355" s="201"/>
      <c r="E355" s="201"/>
      <c r="F355" s="201"/>
      <c r="G355" s="201"/>
      <c r="H355" s="201"/>
      <c r="I355" s="201"/>
      <c r="K355" s="190"/>
    </row>
    <row r="356" spans="1:11" s="137" customFormat="1" x14ac:dyDescent="0.25">
      <c r="A356" s="201"/>
      <c r="B356" s="201"/>
      <c r="C356" s="201"/>
      <c r="D356" s="201"/>
      <c r="E356" s="201"/>
      <c r="F356" s="201"/>
      <c r="G356" s="201"/>
      <c r="H356" s="201"/>
      <c r="I356" s="201"/>
      <c r="K356" s="190"/>
    </row>
    <row r="357" spans="1:11" s="137" customFormat="1" x14ac:dyDescent="0.25">
      <c r="A357" s="201"/>
      <c r="B357" s="201"/>
      <c r="C357" s="201"/>
      <c r="D357" s="201"/>
      <c r="E357" s="201"/>
      <c r="F357" s="201"/>
      <c r="G357" s="201"/>
      <c r="H357" s="201"/>
      <c r="I357" s="201"/>
      <c r="K357" s="190"/>
    </row>
    <row r="358" spans="1:11" s="137" customFormat="1" x14ac:dyDescent="0.25">
      <c r="A358" s="201"/>
      <c r="B358" s="201"/>
      <c r="C358" s="201"/>
      <c r="D358" s="201"/>
      <c r="E358" s="201"/>
      <c r="F358" s="201"/>
      <c r="G358" s="201"/>
      <c r="H358" s="201"/>
      <c r="I358" s="201"/>
      <c r="K358" s="190"/>
    </row>
    <row r="359" spans="1:11" s="137" customFormat="1" x14ac:dyDescent="0.25">
      <c r="A359" s="201"/>
      <c r="B359" s="201"/>
      <c r="C359" s="201"/>
      <c r="D359" s="201"/>
      <c r="E359" s="201"/>
      <c r="F359" s="201"/>
      <c r="G359" s="201"/>
      <c r="H359" s="201"/>
      <c r="I359" s="201"/>
      <c r="K359" s="190"/>
    </row>
    <row r="360" spans="1:11" s="137" customFormat="1" x14ac:dyDescent="0.25">
      <c r="A360" s="201"/>
      <c r="B360" s="201"/>
      <c r="C360" s="201"/>
      <c r="D360" s="201"/>
      <c r="E360" s="201"/>
      <c r="F360" s="201"/>
      <c r="G360" s="201"/>
      <c r="H360" s="201"/>
      <c r="I360" s="201"/>
      <c r="K360" s="190"/>
    </row>
    <row r="361" spans="1:11" s="137" customFormat="1" x14ac:dyDescent="0.25">
      <c r="A361" s="201"/>
      <c r="B361" s="201"/>
      <c r="C361" s="201"/>
      <c r="D361" s="201"/>
      <c r="E361" s="201"/>
      <c r="F361" s="201"/>
      <c r="G361" s="201"/>
      <c r="H361" s="201"/>
      <c r="I361" s="201"/>
      <c r="K361" s="190"/>
    </row>
    <row r="362" spans="1:11" s="137" customFormat="1" x14ac:dyDescent="0.25">
      <c r="A362" s="201"/>
      <c r="B362" s="201"/>
      <c r="C362" s="201"/>
      <c r="D362" s="201"/>
      <c r="E362" s="201"/>
      <c r="F362" s="201"/>
      <c r="G362" s="201"/>
      <c r="H362" s="201"/>
      <c r="I362" s="201"/>
      <c r="K362" s="190"/>
    </row>
    <row r="363" spans="1:11" s="137" customFormat="1" x14ac:dyDescent="0.25">
      <c r="A363" s="201"/>
      <c r="B363" s="201"/>
      <c r="C363" s="201"/>
      <c r="D363" s="201"/>
      <c r="E363" s="201"/>
      <c r="F363" s="201"/>
      <c r="G363" s="201"/>
      <c r="H363" s="201"/>
      <c r="I363" s="201"/>
      <c r="K363" s="190"/>
    </row>
    <row r="364" spans="1:11" s="137" customFormat="1" x14ac:dyDescent="0.25">
      <c r="A364" s="201"/>
      <c r="B364" s="201"/>
      <c r="C364" s="201"/>
      <c r="D364" s="201"/>
      <c r="E364" s="201"/>
      <c r="F364" s="201"/>
      <c r="G364" s="201"/>
      <c r="H364" s="201"/>
      <c r="I364" s="201"/>
      <c r="K364" s="190"/>
    </row>
    <row r="365" spans="1:11" s="137" customFormat="1" x14ac:dyDescent="0.25">
      <c r="A365" s="201"/>
      <c r="B365" s="201"/>
      <c r="C365" s="201"/>
      <c r="D365" s="201"/>
      <c r="E365" s="201"/>
      <c r="F365" s="201"/>
      <c r="G365" s="201"/>
      <c r="H365" s="201"/>
      <c r="I365" s="201"/>
      <c r="K365" s="190"/>
    </row>
    <row r="366" spans="1:11" s="137" customFormat="1" x14ac:dyDescent="0.25">
      <c r="A366" s="201"/>
      <c r="B366" s="201"/>
      <c r="C366" s="201"/>
      <c r="D366" s="201"/>
      <c r="E366" s="201"/>
      <c r="F366" s="201"/>
      <c r="G366" s="201"/>
      <c r="H366" s="201"/>
      <c r="I366" s="201"/>
      <c r="K366" s="190"/>
    </row>
    <row r="367" spans="1:11" s="137" customFormat="1" x14ac:dyDescent="0.25">
      <c r="A367" s="201"/>
      <c r="B367" s="201"/>
      <c r="C367" s="201"/>
      <c r="D367" s="201"/>
      <c r="E367" s="201"/>
      <c r="F367" s="201"/>
      <c r="G367" s="201"/>
      <c r="H367" s="201"/>
      <c r="I367" s="201"/>
      <c r="K367" s="190"/>
    </row>
    <row r="368" spans="1:11" s="137" customFormat="1" x14ac:dyDescent="0.25">
      <c r="A368" s="201"/>
      <c r="B368" s="201"/>
      <c r="C368" s="201"/>
      <c r="D368" s="201"/>
      <c r="E368" s="201"/>
      <c r="F368" s="201"/>
      <c r="G368" s="201"/>
      <c r="H368" s="201"/>
      <c r="I368" s="201"/>
      <c r="K368" s="190"/>
    </row>
    <row r="369" spans="1:11" s="137" customFormat="1" x14ac:dyDescent="0.25">
      <c r="A369" s="201"/>
      <c r="B369" s="201"/>
      <c r="C369" s="201"/>
      <c r="D369" s="201"/>
      <c r="E369" s="201"/>
      <c r="F369" s="201"/>
      <c r="G369" s="201"/>
      <c r="H369" s="201"/>
      <c r="I369" s="201"/>
      <c r="K369" s="190"/>
    </row>
    <row r="370" spans="1:11" s="137" customFormat="1" x14ac:dyDescent="0.25">
      <c r="A370" s="201"/>
      <c r="B370" s="201"/>
      <c r="C370" s="201"/>
      <c r="D370" s="201"/>
      <c r="E370" s="201"/>
      <c r="F370" s="201"/>
      <c r="G370" s="201"/>
      <c r="H370" s="201"/>
      <c r="I370" s="201"/>
      <c r="K370" s="190"/>
    </row>
    <row r="371" spans="1:11" s="137" customFormat="1" x14ac:dyDescent="0.25">
      <c r="A371" s="201"/>
      <c r="B371" s="201"/>
      <c r="C371" s="201"/>
      <c r="D371" s="201"/>
      <c r="E371" s="201"/>
      <c r="F371" s="201"/>
      <c r="G371" s="201"/>
      <c r="H371" s="201"/>
      <c r="I371" s="201"/>
      <c r="K371" s="190"/>
    </row>
    <row r="372" spans="1:11" s="137" customFormat="1" x14ac:dyDescent="0.25">
      <c r="A372" s="201"/>
      <c r="B372" s="201"/>
      <c r="C372" s="201"/>
      <c r="D372" s="201"/>
      <c r="E372" s="201"/>
      <c r="F372" s="201"/>
      <c r="G372" s="201"/>
      <c r="H372" s="201"/>
      <c r="I372" s="201"/>
      <c r="K372" s="190"/>
    </row>
    <row r="373" spans="1:11" s="137" customFormat="1" x14ac:dyDescent="0.25">
      <c r="A373" s="201"/>
      <c r="B373" s="201"/>
      <c r="C373" s="201"/>
      <c r="D373" s="201"/>
      <c r="E373" s="201"/>
      <c r="F373" s="201"/>
      <c r="G373" s="201"/>
      <c r="H373" s="201"/>
      <c r="I373" s="201"/>
      <c r="K373" s="190"/>
    </row>
    <row r="374" spans="1:11" s="137" customFormat="1" x14ac:dyDescent="0.25">
      <c r="A374" s="201"/>
      <c r="B374" s="201"/>
      <c r="C374" s="201"/>
      <c r="D374" s="201"/>
      <c r="E374" s="201"/>
      <c r="F374" s="201"/>
      <c r="G374" s="201"/>
      <c r="H374" s="201"/>
      <c r="I374" s="201"/>
      <c r="K374" s="190"/>
    </row>
    <row r="375" spans="1:11" s="137" customFormat="1" x14ac:dyDescent="0.25">
      <c r="A375" s="201"/>
      <c r="B375" s="201"/>
      <c r="C375" s="201"/>
      <c r="D375" s="201"/>
      <c r="E375" s="201"/>
      <c r="F375" s="201"/>
      <c r="G375" s="201"/>
      <c r="H375" s="201"/>
      <c r="I375" s="201"/>
      <c r="K375" s="190"/>
    </row>
    <row r="376" spans="1:11" s="137" customFormat="1" x14ac:dyDescent="0.25">
      <c r="A376" s="201"/>
      <c r="B376" s="201"/>
      <c r="C376" s="201"/>
      <c r="D376" s="201"/>
      <c r="E376" s="201"/>
      <c r="F376" s="201"/>
      <c r="G376" s="201"/>
      <c r="H376" s="201"/>
      <c r="I376" s="201"/>
      <c r="K376" s="190"/>
    </row>
    <row r="377" spans="1:11" s="137" customFormat="1" x14ac:dyDescent="0.25">
      <c r="A377" s="201"/>
      <c r="B377" s="201"/>
      <c r="C377" s="201"/>
      <c r="D377" s="201"/>
      <c r="E377" s="201"/>
      <c r="F377" s="201"/>
      <c r="G377" s="201"/>
      <c r="H377" s="201"/>
      <c r="I377" s="201"/>
      <c r="K377" s="190"/>
    </row>
    <row r="378" spans="1:11" s="137" customFormat="1" x14ac:dyDescent="0.25">
      <c r="A378" s="201"/>
      <c r="B378" s="201"/>
      <c r="C378" s="201"/>
      <c r="D378" s="201"/>
      <c r="E378" s="201"/>
      <c r="F378" s="201"/>
      <c r="G378" s="201"/>
      <c r="H378" s="201"/>
      <c r="I378" s="201"/>
      <c r="K378" s="190"/>
    </row>
    <row r="379" spans="1:11" s="137" customFormat="1" x14ac:dyDescent="0.25">
      <c r="A379" s="201"/>
      <c r="B379" s="201"/>
      <c r="C379" s="201"/>
      <c r="D379" s="201"/>
      <c r="E379" s="201"/>
      <c r="F379" s="201"/>
      <c r="G379" s="201"/>
      <c r="H379" s="201"/>
      <c r="I379" s="201"/>
      <c r="K379" s="190"/>
    </row>
    <row r="380" spans="1:11" s="137" customFormat="1" x14ac:dyDescent="0.25">
      <c r="A380" s="201"/>
      <c r="B380" s="201"/>
      <c r="C380" s="201"/>
      <c r="D380" s="201"/>
      <c r="E380" s="201"/>
      <c r="F380" s="201"/>
      <c r="G380" s="201"/>
      <c r="H380" s="201"/>
      <c r="I380" s="201"/>
      <c r="K380" s="190"/>
    </row>
    <row r="381" spans="1:11" s="137" customFormat="1" x14ac:dyDescent="0.25">
      <c r="A381" s="201"/>
      <c r="B381" s="201"/>
      <c r="C381" s="201"/>
      <c r="D381" s="201"/>
      <c r="E381" s="201"/>
      <c r="F381" s="201"/>
      <c r="G381" s="201"/>
      <c r="H381" s="201"/>
      <c r="I381" s="201"/>
      <c r="K381" s="190"/>
    </row>
    <row r="382" spans="1:11" s="137" customFormat="1" x14ac:dyDescent="0.25">
      <c r="A382" s="201"/>
      <c r="B382" s="201"/>
      <c r="C382" s="201"/>
      <c r="D382" s="201"/>
      <c r="E382" s="201"/>
      <c r="F382" s="201"/>
      <c r="G382" s="201"/>
      <c r="H382" s="201"/>
      <c r="I382" s="201"/>
      <c r="K382" s="190"/>
    </row>
    <row r="383" spans="1:11" s="137" customFormat="1" x14ac:dyDescent="0.25">
      <c r="A383" s="201"/>
      <c r="B383" s="201"/>
      <c r="C383" s="201"/>
      <c r="D383" s="201"/>
      <c r="E383" s="201"/>
      <c r="F383" s="201"/>
      <c r="G383" s="201"/>
      <c r="H383" s="201"/>
      <c r="I383" s="201"/>
      <c r="K383" s="190"/>
    </row>
    <row r="384" spans="1:11" s="137" customFormat="1" x14ac:dyDescent="0.25">
      <c r="A384" s="201"/>
      <c r="B384" s="201"/>
      <c r="C384" s="201"/>
      <c r="D384" s="201"/>
      <c r="E384" s="201"/>
      <c r="F384" s="201"/>
      <c r="G384" s="201"/>
      <c r="H384" s="201"/>
      <c r="I384" s="201"/>
      <c r="K384" s="190"/>
    </row>
    <row r="385" spans="1:11" s="137" customFormat="1" x14ac:dyDescent="0.25">
      <c r="A385" s="201"/>
      <c r="B385" s="201"/>
      <c r="C385" s="201"/>
      <c r="D385" s="201"/>
      <c r="E385" s="201"/>
      <c r="F385" s="201"/>
      <c r="G385" s="201"/>
      <c r="H385" s="201"/>
      <c r="I385" s="201"/>
      <c r="K385" s="190"/>
    </row>
    <row r="386" spans="1:11" s="137" customFormat="1" x14ac:dyDescent="0.25">
      <c r="A386" s="201"/>
      <c r="B386" s="201"/>
      <c r="C386" s="201"/>
      <c r="D386" s="201"/>
      <c r="E386" s="201"/>
      <c r="F386" s="201"/>
      <c r="G386" s="201"/>
      <c r="H386" s="201"/>
      <c r="I386" s="201"/>
      <c r="K386" s="190"/>
    </row>
    <row r="387" spans="1:11" s="137" customFormat="1" x14ac:dyDescent="0.25">
      <c r="A387" s="201"/>
      <c r="B387" s="201"/>
      <c r="C387" s="201"/>
      <c r="D387" s="201"/>
      <c r="E387" s="201"/>
      <c r="F387" s="201"/>
      <c r="G387" s="201"/>
      <c r="H387" s="201"/>
      <c r="I387" s="201"/>
      <c r="K387" s="190"/>
    </row>
    <row r="388" spans="1:11" s="137" customFormat="1" x14ac:dyDescent="0.25">
      <c r="A388" s="201"/>
      <c r="B388" s="201"/>
      <c r="C388" s="201"/>
      <c r="D388" s="201"/>
      <c r="E388" s="201"/>
      <c r="F388" s="201"/>
      <c r="G388" s="201"/>
      <c r="H388" s="201"/>
      <c r="I388" s="201"/>
      <c r="K388" s="190"/>
    </row>
    <row r="389" spans="1:11" s="137" customFormat="1" x14ac:dyDescent="0.25">
      <c r="A389" s="201"/>
      <c r="B389" s="201"/>
      <c r="C389" s="201"/>
      <c r="D389" s="201"/>
      <c r="E389" s="201"/>
      <c r="F389" s="201"/>
      <c r="G389" s="201"/>
      <c r="H389" s="201"/>
      <c r="I389" s="201"/>
      <c r="K389" s="190"/>
    </row>
    <row r="390" spans="1:11" s="137" customFormat="1" x14ac:dyDescent="0.25">
      <c r="A390" s="201"/>
      <c r="B390" s="201"/>
      <c r="C390" s="201"/>
      <c r="D390" s="201"/>
      <c r="E390" s="201"/>
      <c r="F390" s="201"/>
      <c r="G390" s="201"/>
      <c r="H390" s="201"/>
      <c r="I390" s="201"/>
      <c r="K390" s="190"/>
    </row>
    <row r="391" spans="1:11" s="137" customFormat="1" x14ac:dyDescent="0.25">
      <c r="A391" s="201"/>
      <c r="B391" s="201"/>
      <c r="C391" s="201"/>
      <c r="D391" s="201"/>
      <c r="E391" s="201"/>
      <c r="F391" s="201"/>
      <c r="G391" s="201"/>
      <c r="H391" s="201"/>
      <c r="I391" s="201"/>
      <c r="K391" s="190"/>
    </row>
    <row r="392" spans="1:11" s="137" customFormat="1" x14ac:dyDescent="0.25">
      <c r="A392" s="201"/>
      <c r="B392" s="201"/>
      <c r="C392" s="201"/>
      <c r="D392" s="201"/>
      <c r="E392" s="201"/>
      <c r="F392" s="201"/>
      <c r="G392" s="201"/>
      <c r="H392" s="201"/>
      <c r="I392" s="201"/>
      <c r="K392" s="190"/>
    </row>
    <row r="393" spans="1:11" s="137" customFormat="1" x14ac:dyDescent="0.25">
      <c r="A393" s="201"/>
      <c r="B393" s="201"/>
      <c r="C393" s="201"/>
      <c r="D393" s="201"/>
      <c r="E393" s="201"/>
      <c r="F393" s="201"/>
      <c r="G393" s="201"/>
      <c r="H393" s="201"/>
      <c r="I393" s="201"/>
      <c r="K393" s="190"/>
    </row>
    <row r="394" spans="1:11" s="137" customFormat="1" x14ac:dyDescent="0.25">
      <c r="A394" s="201"/>
      <c r="B394" s="201"/>
      <c r="C394" s="201"/>
      <c r="D394" s="201"/>
      <c r="E394" s="201"/>
      <c r="F394" s="201"/>
      <c r="G394" s="201"/>
      <c r="H394" s="201"/>
      <c r="I394" s="201"/>
      <c r="K394" s="190"/>
    </row>
    <row r="395" spans="1:11" s="137" customFormat="1" x14ac:dyDescent="0.25">
      <c r="A395" s="201"/>
      <c r="B395" s="201"/>
      <c r="C395" s="201"/>
      <c r="D395" s="201"/>
      <c r="E395" s="201"/>
      <c r="F395" s="201"/>
      <c r="G395" s="201"/>
      <c r="H395" s="201"/>
      <c r="I395" s="201"/>
      <c r="K395" s="190"/>
    </row>
    <row r="396" spans="1:11" s="137" customFormat="1" x14ac:dyDescent="0.25">
      <c r="A396" s="201"/>
      <c r="B396" s="201"/>
      <c r="C396" s="201"/>
      <c r="D396" s="201"/>
      <c r="E396" s="201"/>
      <c r="F396" s="201"/>
      <c r="G396" s="201"/>
      <c r="H396" s="201"/>
      <c r="I396" s="201"/>
      <c r="K396" s="190"/>
    </row>
    <row r="397" spans="1:11" s="137" customFormat="1" x14ac:dyDescent="0.25">
      <c r="A397" s="201"/>
      <c r="B397" s="201"/>
      <c r="C397" s="201"/>
      <c r="D397" s="201"/>
      <c r="E397" s="201"/>
      <c r="F397" s="201"/>
      <c r="G397" s="201"/>
      <c r="H397" s="201"/>
      <c r="I397" s="201"/>
      <c r="K397" s="190"/>
    </row>
    <row r="398" spans="1:11" s="137" customFormat="1" x14ac:dyDescent="0.25">
      <c r="A398" s="201"/>
      <c r="B398" s="201"/>
      <c r="C398" s="201"/>
      <c r="D398" s="201"/>
      <c r="E398" s="201"/>
      <c r="F398" s="201"/>
      <c r="G398" s="201"/>
      <c r="H398" s="201"/>
      <c r="I398" s="201"/>
      <c r="K398" s="190"/>
    </row>
    <row r="399" spans="1:11" s="137" customFormat="1" x14ac:dyDescent="0.25">
      <c r="A399" s="201"/>
      <c r="B399" s="201"/>
      <c r="C399" s="201"/>
      <c r="D399" s="201"/>
      <c r="E399" s="201"/>
      <c r="F399" s="201"/>
      <c r="G399" s="201"/>
      <c r="H399" s="201"/>
      <c r="I399" s="201"/>
      <c r="K399" s="190"/>
    </row>
    <row r="400" spans="1:11" s="137" customFormat="1" x14ac:dyDescent="0.25">
      <c r="A400" s="201"/>
      <c r="B400" s="201"/>
      <c r="C400" s="201"/>
      <c r="D400" s="201"/>
      <c r="E400" s="201"/>
      <c r="F400" s="201"/>
      <c r="G400" s="201"/>
      <c r="H400" s="201"/>
      <c r="I400" s="201"/>
      <c r="K400" s="190"/>
    </row>
    <row r="401" spans="1:11" s="137" customFormat="1" x14ac:dyDescent="0.25">
      <c r="A401" s="201"/>
      <c r="B401" s="201"/>
      <c r="C401" s="201"/>
      <c r="D401" s="201"/>
      <c r="E401" s="201"/>
      <c r="F401" s="201"/>
      <c r="G401" s="201"/>
      <c r="H401" s="201"/>
      <c r="I401" s="201"/>
      <c r="K401" s="190"/>
    </row>
    <row r="402" spans="1:11" s="137" customFormat="1" x14ac:dyDescent="0.25">
      <c r="A402" s="201"/>
      <c r="B402" s="201"/>
      <c r="C402" s="201"/>
      <c r="D402" s="201"/>
      <c r="E402" s="201"/>
      <c r="F402" s="201"/>
      <c r="G402" s="201"/>
      <c r="H402" s="201"/>
      <c r="I402" s="201"/>
      <c r="K402" s="190"/>
    </row>
    <row r="403" spans="1:11" s="137" customFormat="1" x14ac:dyDescent="0.25">
      <c r="A403" s="201"/>
      <c r="B403" s="201"/>
      <c r="C403" s="201"/>
      <c r="D403" s="201"/>
      <c r="E403" s="201"/>
      <c r="F403" s="201"/>
      <c r="G403" s="201"/>
      <c r="H403" s="201"/>
      <c r="I403" s="201"/>
      <c r="K403" s="190"/>
    </row>
    <row r="404" spans="1:11" s="137" customFormat="1" x14ac:dyDescent="0.25">
      <c r="A404" s="201"/>
      <c r="B404" s="201"/>
      <c r="C404" s="201"/>
      <c r="D404" s="201"/>
      <c r="E404" s="201"/>
      <c r="F404" s="201"/>
      <c r="G404" s="201"/>
      <c r="H404" s="201"/>
      <c r="I404" s="201"/>
      <c r="K404" s="190"/>
    </row>
    <row r="405" spans="1:11" s="137" customFormat="1" x14ac:dyDescent="0.25">
      <c r="A405" s="201"/>
      <c r="B405" s="201"/>
      <c r="C405" s="201"/>
      <c r="D405" s="201"/>
      <c r="E405" s="201"/>
      <c r="F405" s="201"/>
      <c r="G405" s="201"/>
      <c r="H405" s="201"/>
      <c r="I405" s="201"/>
      <c r="K405" s="190"/>
    </row>
    <row r="406" spans="1:11" s="137" customFormat="1" x14ac:dyDescent="0.25">
      <c r="A406" s="201"/>
      <c r="B406" s="201"/>
      <c r="C406" s="201"/>
      <c r="D406" s="201"/>
      <c r="E406" s="201"/>
      <c r="F406" s="201"/>
      <c r="G406" s="201"/>
      <c r="H406" s="201"/>
      <c r="I406" s="201"/>
      <c r="K406" s="190"/>
    </row>
    <row r="407" spans="1:11" s="137" customFormat="1" x14ac:dyDescent="0.25">
      <c r="A407" s="201"/>
      <c r="B407" s="201"/>
      <c r="C407" s="201"/>
      <c r="D407" s="201"/>
      <c r="E407" s="201"/>
      <c r="F407" s="201"/>
      <c r="G407" s="201"/>
      <c r="H407" s="201"/>
      <c r="I407" s="201"/>
      <c r="K407" s="190"/>
    </row>
    <row r="408" spans="1:11" s="137" customFormat="1" x14ac:dyDescent="0.25">
      <c r="A408" s="201"/>
      <c r="B408" s="201"/>
      <c r="C408" s="201"/>
      <c r="D408" s="201"/>
      <c r="E408" s="201"/>
      <c r="F408" s="201"/>
      <c r="G408" s="201"/>
      <c r="H408" s="201"/>
      <c r="I408" s="201"/>
      <c r="K408" s="190"/>
    </row>
    <row r="409" spans="1:11" s="137" customFormat="1" x14ac:dyDescent="0.25">
      <c r="A409" s="201"/>
      <c r="B409" s="201"/>
      <c r="C409" s="201"/>
      <c r="D409" s="201"/>
      <c r="E409" s="201"/>
      <c r="F409" s="201"/>
      <c r="G409" s="201"/>
      <c r="H409" s="201"/>
      <c r="I409" s="201"/>
      <c r="K409" s="190"/>
    </row>
    <row r="410" spans="1:11" s="137" customFormat="1" x14ac:dyDescent="0.25">
      <c r="A410" s="201"/>
      <c r="B410" s="201"/>
      <c r="C410" s="201"/>
      <c r="D410" s="201"/>
      <c r="E410" s="201"/>
      <c r="F410" s="201"/>
      <c r="G410" s="201"/>
      <c r="H410" s="201"/>
      <c r="I410" s="201"/>
      <c r="K410" s="190"/>
    </row>
    <row r="411" spans="1:11" s="137" customFormat="1" x14ac:dyDescent="0.25">
      <c r="A411" s="201"/>
      <c r="B411" s="201"/>
      <c r="C411" s="201"/>
      <c r="D411" s="201"/>
      <c r="E411" s="201"/>
      <c r="F411" s="201"/>
      <c r="G411" s="201"/>
      <c r="H411" s="201"/>
      <c r="I411" s="201"/>
      <c r="K411" s="190"/>
    </row>
    <row r="412" spans="1:11" s="137" customFormat="1" x14ac:dyDescent="0.25">
      <c r="A412" s="201"/>
      <c r="B412" s="201"/>
      <c r="C412" s="201"/>
      <c r="D412" s="201"/>
      <c r="E412" s="201"/>
      <c r="F412" s="201"/>
      <c r="G412" s="201"/>
      <c r="H412" s="201"/>
      <c r="I412" s="201"/>
      <c r="K412" s="190"/>
    </row>
    <row r="413" spans="1:11" s="137" customFormat="1" x14ac:dyDescent="0.25">
      <c r="A413" s="201"/>
      <c r="B413" s="201"/>
      <c r="C413" s="201"/>
      <c r="D413" s="201"/>
      <c r="E413" s="201"/>
      <c r="F413" s="201"/>
      <c r="G413" s="201"/>
      <c r="H413" s="201"/>
      <c r="I413" s="201"/>
      <c r="K413" s="190"/>
    </row>
    <row r="414" spans="1:11" s="137" customFormat="1" x14ac:dyDescent="0.25">
      <c r="A414" s="201"/>
      <c r="B414" s="201"/>
      <c r="C414" s="201"/>
      <c r="D414" s="201"/>
      <c r="E414" s="201"/>
      <c r="F414" s="201"/>
      <c r="G414" s="201"/>
      <c r="H414" s="201"/>
      <c r="I414" s="201"/>
      <c r="K414" s="190"/>
    </row>
    <row r="415" spans="1:11" s="137" customFormat="1" x14ac:dyDescent="0.25">
      <c r="A415" s="201"/>
      <c r="B415" s="201"/>
      <c r="C415" s="201"/>
      <c r="D415" s="201"/>
      <c r="E415" s="201"/>
      <c r="F415" s="201"/>
      <c r="G415" s="201"/>
      <c r="H415" s="201"/>
      <c r="I415" s="201"/>
      <c r="K415" s="190"/>
    </row>
    <row r="416" spans="1:11" s="137" customFormat="1" x14ac:dyDescent="0.25">
      <c r="A416" s="201"/>
      <c r="B416" s="201"/>
      <c r="C416" s="201"/>
      <c r="D416" s="201"/>
      <c r="E416" s="201"/>
      <c r="F416" s="201"/>
      <c r="G416" s="201"/>
      <c r="H416" s="201"/>
      <c r="I416" s="201"/>
      <c r="K416" s="190"/>
    </row>
    <row r="417" spans="1:11" s="137" customFormat="1" x14ac:dyDescent="0.25">
      <c r="A417" s="201"/>
      <c r="B417" s="201"/>
      <c r="C417" s="201"/>
      <c r="D417" s="201"/>
      <c r="E417" s="201"/>
      <c r="F417" s="201"/>
      <c r="G417" s="201"/>
      <c r="H417" s="201"/>
      <c r="I417" s="201"/>
      <c r="K417" s="190"/>
    </row>
    <row r="418" spans="1:11" s="137" customFormat="1" x14ac:dyDescent="0.25">
      <c r="A418" s="201"/>
      <c r="B418" s="201"/>
      <c r="C418" s="201"/>
      <c r="D418" s="201"/>
      <c r="E418" s="201"/>
      <c r="F418" s="201"/>
      <c r="G418" s="201"/>
      <c r="H418" s="201"/>
      <c r="I418" s="201"/>
      <c r="K418" s="190"/>
    </row>
    <row r="419" spans="1:11" s="137" customFormat="1" x14ac:dyDescent="0.25">
      <c r="A419" s="201"/>
      <c r="B419" s="201"/>
      <c r="C419" s="201"/>
      <c r="D419" s="201"/>
      <c r="E419" s="201"/>
      <c r="F419" s="201"/>
      <c r="G419" s="201"/>
      <c r="H419" s="201"/>
      <c r="I419" s="201"/>
      <c r="K419" s="190"/>
    </row>
    <row r="420" spans="1:11" s="137" customFormat="1" x14ac:dyDescent="0.25">
      <c r="A420" s="201"/>
      <c r="B420" s="201"/>
      <c r="C420" s="201"/>
      <c r="D420" s="201"/>
      <c r="E420" s="201"/>
      <c r="F420" s="201"/>
      <c r="G420" s="201"/>
      <c r="H420" s="201"/>
      <c r="I420" s="201"/>
      <c r="K420" s="190"/>
    </row>
    <row r="421" spans="1:11" s="137" customFormat="1" x14ac:dyDescent="0.25">
      <c r="A421" s="201"/>
      <c r="B421" s="201"/>
      <c r="C421" s="201"/>
      <c r="D421" s="201"/>
      <c r="E421" s="201"/>
      <c r="F421" s="201"/>
      <c r="G421" s="201"/>
      <c r="H421" s="201"/>
      <c r="I421" s="201"/>
      <c r="K421" s="190"/>
    </row>
    <row r="422" spans="1:11" s="137" customFormat="1" x14ac:dyDescent="0.25">
      <c r="A422" s="201"/>
      <c r="B422" s="201"/>
      <c r="C422" s="201"/>
      <c r="D422" s="201"/>
      <c r="E422" s="201"/>
      <c r="F422" s="201"/>
      <c r="G422" s="201"/>
      <c r="H422" s="201"/>
      <c r="I422" s="201"/>
      <c r="K422" s="190"/>
    </row>
    <row r="423" spans="1:11" s="137" customFormat="1" x14ac:dyDescent="0.25">
      <c r="A423" s="201"/>
      <c r="B423" s="201"/>
      <c r="C423" s="201"/>
      <c r="D423" s="201"/>
      <c r="E423" s="201"/>
      <c r="F423" s="201"/>
      <c r="G423" s="201"/>
      <c r="H423" s="201"/>
      <c r="I423" s="201"/>
      <c r="K423" s="190"/>
    </row>
    <row r="424" spans="1:11" s="137" customFormat="1" x14ac:dyDescent="0.25">
      <c r="A424" s="201"/>
      <c r="B424" s="201"/>
      <c r="C424" s="201"/>
      <c r="D424" s="201"/>
      <c r="E424" s="201"/>
      <c r="F424" s="201"/>
      <c r="G424" s="201"/>
      <c r="H424" s="201"/>
      <c r="I424" s="201"/>
      <c r="K424" s="190"/>
    </row>
    <row r="425" spans="1:11" s="137" customFormat="1" x14ac:dyDescent="0.25">
      <c r="A425" s="201"/>
      <c r="B425" s="201"/>
      <c r="C425" s="201"/>
      <c r="D425" s="201"/>
      <c r="E425" s="201"/>
      <c r="F425" s="201"/>
      <c r="G425" s="201"/>
      <c r="H425" s="201"/>
      <c r="I425" s="201"/>
      <c r="K425" s="190"/>
    </row>
    <row r="426" spans="1:11" s="137" customFormat="1" x14ac:dyDescent="0.25">
      <c r="A426" s="201"/>
      <c r="B426" s="201"/>
      <c r="C426" s="201"/>
      <c r="D426" s="201"/>
      <c r="E426" s="201"/>
      <c r="F426" s="201"/>
      <c r="G426" s="201"/>
      <c r="H426" s="201"/>
      <c r="I426" s="201"/>
      <c r="K426" s="190"/>
    </row>
    <row r="427" spans="1:11" s="137" customFormat="1" x14ac:dyDescent="0.25">
      <c r="A427" s="201"/>
      <c r="B427" s="201"/>
      <c r="C427" s="201"/>
      <c r="D427" s="201"/>
      <c r="E427" s="201"/>
      <c r="F427" s="201"/>
      <c r="G427" s="201"/>
      <c r="H427" s="201"/>
      <c r="I427" s="201"/>
      <c r="K427" s="190"/>
    </row>
    <row r="428" spans="1:11" s="137" customFormat="1" x14ac:dyDescent="0.25">
      <c r="A428" s="201"/>
      <c r="B428" s="201"/>
      <c r="C428" s="201"/>
      <c r="D428" s="201"/>
      <c r="E428" s="201"/>
      <c r="F428" s="201"/>
      <c r="G428" s="201"/>
      <c r="H428" s="201"/>
      <c r="I428" s="201"/>
      <c r="K428" s="190"/>
    </row>
    <row r="429" spans="1:11" s="137" customFormat="1" x14ac:dyDescent="0.25">
      <c r="A429" s="201"/>
      <c r="B429" s="201"/>
      <c r="C429" s="201"/>
      <c r="D429" s="201"/>
      <c r="E429" s="201"/>
      <c r="F429" s="201"/>
      <c r="G429" s="201"/>
      <c r="H429" s="201"/>
      <c r="I429" s="201"/>
      <c r="K429" s="190"/>
    </row>
    <row r="430" spans="1:11" s="137" customFormat="1" x14ac:dyDescent="0.25">
      <c r="A430" s="201"/>
      <c r="B430" s="201"/>
      <c r="C430" s="201"/>
      <c r="D430" s="201"/>
      <c r="E430" s="201"/>
      <c r="F430" s="201"/>
      <c r="G430" s="201"/>
      <c r="H430" s="201"/>
      <c r="I430" s="201"/>
      <c r="K430" s="190"/>
    </row>
    <row r="431" spans="1:11" s="137" customFormat="1" x14ac:dyDescent="0.25">
      <c r="A431" s="201"/>
      <c r="B431" s="201"/>
      <c r="C431" s="201"/>
      <c r="D431" s="201"/>
      <c r="E431" s="201"/>
      <c r="F431" s="201"/>
      <c r="G431" s="201"/>
      <c r="H431" s="201"/>
      <c r="I431" s="201"/>
      <c r="K431" s="190"/>
    </row>
    <row r="432" spans="1:11" s="137" customFormat="1" x14ac:dyDescent="0.25">
      <c r="A432" s="201"/>
      <c r="B432" s="201"/>
      <c r="C432" s="201"/>
      <c r="D432" s="201"/>
      <c r="E432" s="201"/>
      <c r="F432" s="201"/>
      <c r="G432" s="201"/>
      <c r="H432" s="201"/>
      <c r="I432" s="201"/>
      <c r="K432" s="190"/>
    </row>
    <row r="433" spans="1:11" s="137" customFormat="1" x14ac:dyDescent="0.25">
      <c r="A433" s="201"/>
      <c r="B433" s="201"/>
      <c r="C433" s="201"/>
      <c r="D433" s="201"/>
      <c r="E433" s="201"/>
      <c r="F433" s="201"/>
      <c r="G433" s="201"/>
      <c r="H433" s="201"/>
      <c r="I433" s="201"/>
      <c r="K433" s="190"/>
    </row>
    <row r="434" spans="1:11" s="137" customFormat="1" x14ac:dyDescent="0.25">
      <c r="A434" s="201"/>
      <c r="B434" s="201"/>
      <c r="C434" s="201"/>
      <c r="D434" s="201"/>
      <c r="E434" s="201"/>
      <c r="F434" s="201"/>
      <c r="G434" s="201"/>
      <c r="H434" s="201"/>
      <c r="I434" s="201"/>
      <c r="K434" s="190"/>
    </row>
    <row r="435" spans="1:11" s="137" customFormat="1" x14ac:dyDescent="0.25">
      <c r="A435" s="201"/>
      <c r="B435" s="201"/>
      <c r="C435" s="201"/>
      <c r="D435" s="201"/>
      <c r="E435" s="201"/>
      <c r="F435" s="201"/>
      <c r="G435" s="201"/>
      <c r="H435" s="201"/>
      <c r="I435" s="201"/>
      <c r="K435" s="190"/>
    </row>
    <row r="436" spans="1:11" s="137" customFormat="1" x14ac:dyDescent="0.25">
      <c r="A436" s="201"/>
      <c r="B436" s="201"/>
      <c r="C436" s="201"/>
      <c r="D436" s="201"/>
      <c r="E436" s="201"/>
      <c r="F436" s="201"/>
      <c r="G436" s="201"/>
      <c r="H436" s="201"/>
      <c r="I436" s="201"/>
      <c r="K436" s="190"/>
    </row>
    <row r="437" spans="1:11" s="137" customFormat="1" x14ac:dyDescent="0.25">
      <c r="A437" s="201"/>
      <c r="B437" s="201"/>
      <c r="C437" s="201"/>
      <c r="D437" s="201"/>
      <c r="E437" s="201"/>
      <c r="F437" s="201"/>
      <c r="G437" s="201"/>
      <c r="H437" s="201"/>
      <c r="I437" s="201"/>
      <c r="K437" s="190"/>
    </row>
    <row r="438" spans="1:11" s="137" customFormat="1" x14ac:dyDescent="0.25">
      <c r="A438" s="201"/>
      <c r="B438" s="201"/>
      <c r="C438" s="201"/>
      <c r="D438" s="201"/>
      <c r="E438" s="201"/>
      <c r="F438" s="201"/>
      <c r="G438" s="201"/>
      <c r="H438" s="201"/>
      <c r="I438" s="201"/>
      <c r="K438" s="190"/>
    </row>
    <row r="439" spans="1:11" s="137" customFormat="1" x14ac:dyDescent="0.25">
      <c r="A439" s="201"/>
      <c r="B439" s="201"/>
      <c r="C439" s="201"/>
      <c r="D439" s="201"/>
      <c r="E439" s="201"/>
      <c r="F439" s="201"/>
      <c r="G439" s="201"/>
      <c r="H439" s="201"/>
      <c r="I439" s="201"/>
      <c r="K439" s="190"/>
    </row>
    <row r="440" spans="1:11" s="137" customFormat="1" x14ac:dyDescent="0.25">
      <c r="A440" s="201"/>
      <c r="B440" s="201"/>
      <c r="C440" s="201"/>
      <c r="D440" s="201"/>
      <c r="E440" s="201"/>
      <c r="F440" s="201"/>
      <c r="G440" s="201"/>
      <c r="H440" s="201"/>
      <c r="I440" s="201"/>
      <c r="K440" s="190"/>
    </row>
    <row r="441" spans="1:11" s="137" customFormat="1" x14ac:dyDescent="0.25">
      <c r="A441" s="201"/>
      <c r="B441" s="201"/>
      <c r="C441" s="201"/>
      <c r="D441" s="201"/>
      <c r="E441" s="201"/>
      <c r="F441" s="201"/>
      <c r="G441" s="201"/>
      <c r="H441" s="201"/>
      <c r="I441" s="201"/>
      <c r="K441" s="190"/>
    </row>
    <row r="442" spans="1:11" s="137" customFormat="1" x14ac:dyDescent="0.25">
      <c r="A442" s="201"/>
      <c r="B442" s="201"/>
      <c r="C442" s="201"/>
      <c r="D442" s="201"/>
      <c r="E442" s="201"/>
      <c r="F442" s="201"/>
      <c r="G442" s="201"/>
      <c r="H442" s="201"/>
      <c r="I442" s="201"/>
      <c r="K442" s="190"/>
    </row>
    <row r="443" spans="1:11" s="137" customFormat="1" x14ac:dyDescent="0.25">
      <c r="A443" s="201"/>
      <c r="B443" s="201"/>
      <c r="C443" s="201"/>
      <c r="D443" s="201"/>
      <c r="E443" s="201"/>
      <c r="F443" s="201"/>
      <c r="G443" s="201"/>
      <c r="H443" s="201"/>
      <c r="I443" s="201"/>
      <c r="K443" s="190"/>
    </row>
    <row r="444" spans="1:11" s="137" customFormat="1" x14ac:dyDescent="0.25">
      <c r="A444" s="201"/>
      <c r="B444" s="201"/>
      <c r="C444" s="201"/>
      <c r="D444" s="201"/>
      <c r="E444" s="201"/>
      <c r="F444" s="201"/>
      <c r="G444" s="201"/>
      <c r="H444" s="201"/>
      <c r="I444" s="201"/>
      <c r="K444" s="190"/>
    </row>
    <row r="445" spans="1:11" s="137" customFormat="1" x14ac:dyDescent="0.25">
      <c r="A445" s="201"/>
      <c r="B445" s="201"/>
      <c r="C445" s="201"/>
      <c r="D445" s="201"/>
      <c r="E445" s="201"/>
      <c r="F445" s="201"/>
      <c r="G445" s="201"/>
      <c r="H445" s="201"/>
      <c r="I445" s="201"/>
      <c r="K445" s="190"/>
    </row>
    <row r="446" spans="1:11" s="137" customFormat="1" x14ac:dyDescent="0.25">
      <c r="A446" s="201"/>
      <c r="B446" s="201"/>
      <c r="C446" s="201"/>
      <c r="D446" s="201"/>
      <c r="E446" s="201"/>
      <c r="F446" s="201"/>
      <c r="G446" s="201"/>
      <c r="H446" s="201"/>
      <c r="I446" s="201"/>
      <c r="K446" s="190"/>
    </row>
    <row r="447" spans="1:11" s="137" customFormat="1" x14ac:dyDescent="0.25">
      <c r="A447" s="201"/>
      <c r="B447" s="201"/>
      <c r="C447" s="201"/>
      <c r="D447" s="201"/>
      <c r="E447" s="201"/>
      <c r="F447" s="201"/>
      <c r="G447" s="201"/>
      <c r="H447" s="201"/>
      <c r="I447" s="201"/>
      <c r="K447" s="190"/>
    </row>
    <row r="448" spans="1:11" s="137" customFormat="1" x14ac:dyDescent="0.25">
      <c r="A448" s="201"/>
      <c r="B448" s="201"/>
      <c r="C448" s="201"/>
      <c r="D448" s="201"/>
      <c r="E448" s="201"/>
      <c r="F448" s="201"/>
      <c r="G448" s="201"/>
      <c r="H448" s="201"/>
      <c r="I448" s="201"/>
      <c r="K448" s="190"/>
    </row>
    <row r="449" spans="1:11" s="137" customFormat="1" x14ac:dyDescent="0.25">
      <c r="A449" s="201"/>
      <c r="B449" s="201"/>
      <c r="C449" s="201"/>
      <c r="D449" s="201"/>
      <c r="E449" s="201"/>
      <c r="F449" s="201"/>
      <c r="G449" s="201"/>
      <c r="H449" s="201"/>
      <c r="I449" s="201"/>
      <c r="K449" s="190"/>
    </row>
    <row r="450" spans="1:11" s="137" customFormat="1" x14ac:dyDescent="0.25">
      <c r="A450" s="201"/>
      <c r="B450" s="201"/>
      <c r="C450" s="201"/>
      <c r="D450" s="201"/>
      <c r="E450" s="201"/>
      <c r="F450" s="201"/>
      <c r="G450" s="201"/>
      <c r="H450" s="201"/>
      <c r="I450" s="201"/>
      <c r="K450" s="190"/>
    </row>
    <row r="451" spans="1:11" s="137" customFormat="1" x14ac:dyDescent="0.25">
      <c r="A451" s="201"/>
      <c r="B451" s="201"/>
      <c r="C451" s="201"/>
      <c r="D451" s="201"/>
      <c r="E451" s="201"/>
      <c r="F451" s="201"/>
      <c r="G451" s="201"/>
      <c r="H451" s="201"/>
      <c r="I451" s="201"/>
      <c r="K451" s="190"/>
    </row>
    <row r="452" spans="1:11" s="137" customFormat="1" x14ac:dyDescent="0.25">
      <c r="A452" s="201"/>
      <c r="B452" s="201"/>
      <c r="C452" s="201"/>
      <c r="D452" s="201"/>
      <c r="E452" s="201"/>
      <c r="F452" s="201"/>
      <c r="G452" s="201"/>
      <c r="H452" s="201"/>
      <c r="I452" s="201"/>
      <c r="K452" s="190"/>
    </row>
    <row r="453" spans="1:11" s="137" customFormat="1" x14ac:dyDescent="0.25">
      <c r="A453" s="201"/>
      <c r="B453" s="201"/>
      <c r="C453" s="201"/>
      <c r="D453" s="201"/>
      <c r="E453" s="201"/>
      <c r="F453" s="201"/>
      <c r="G453" s="201"/>
      <c r="H453" s="201"/>
      <c r="I453" s="201"/>
      <c r="K453" s="190"/>
    </row>
    <row r="454" spans="1:11" s="137" customFormat="1" x14ac:dyDescent="0.25">
      <c r="A454" s="201"/>
      <c r="B454" s="201"/>
      <c r="C454" s="201"/>
      <c r="D454" s="201"/>
      <c r="E454" s="201"/>
      <c r="F454" s="201"/>
      <c r="G454" s="201"/>
      <c r="H454" s="201"/>
      <c r="I454" s="201"/>
      <c r="K454" s="190"/>
    </row>
    <row r="455" spans="1:11" s="137" customFormat="1" x14ac:dyDescent="0.25">
      <c r="A455" s="201"/>
      <c r="B455" s="201"/>
      <c r="C455" s="201"/>
      <c r="D455" s="201"/>
      <c r="E455" s="201"/>
      <c r="F455" s="201"/>
      <c r="G455" s="201"/>
      <c r="H455" s="201"/>
      <c r="I455" s="201"/>
      <c r="K455" s="190"/>
    </row>
    <row r="456" spans="1:11" s="137" customFormat="1" x14ac:dyDescent="0.25">
      <c r="A456" s="201"/>
      <c r="B456" s="201"/>
      <c r="C456" s="201"/>
      <c r="D456" s="201"/>
      <c r="E456" s="201"/>
      <c r="F456" s="201"/>
      <c r="G456" s="201"/>
      <c r="H456" s="201"/>
      <c r="I456" s="201"/>
      <c r="K456" s="190"/>
    </row>
    <row r="457" spans="1:11" s="137" customFormat="1" x14ac:dyDescent="0.25">
      <c r="A457" s="201"/>
      <c r="B457" s="201"/>
      <c r="C457" s="201"/>
      <c r="D457" s="201"/>
      <c r="E457" s="201"/>
      <c r="F457" s="201"/>
      <c r="G457" s="201"/>
      <c r="H457" s="201"/>
      <c r="I457" s="201"/>
      <c r="K457" s="190"/>
    </row>
    <row r="458" spans="1:11" s="137" customFormat="1" x14ac:dyDescent="0.25">
      <c r="A458" s="201"/>
      <c r="B458" s="201"/>
      <c r="C458" s="201"/>
      <c r="D458" s="201"/>
      <c r="E458" s="201"/>
      <c r="F458" s="201"/>
      <c r="G458" s="201"/>
      <c r="H458" s="201"/>
      <c r="I458" s="201"/>
      <c r="K458" s="190"/>
    </row>
    <row r="459" spans="1:11" s="137" customFormat="1" x14ac:dyDescent="0.25">
      <c r="A459" s="201"/>
      <c r="B459" s="201"/>
      <c r="C459" s="201"/>
      <c r="D459" s="201"/>
      <c r="E459" s="201"/>
      <c r="F459" s="201"/>
      <c r="G459" s="201"/>
      <c r="H459" s="201"/>
      <c r="I459" s="201"/>
      <c r="K459" s="190"/>
    </row>
    <row r="460" spans="1:11" s="137" customFormat="1" x14ac:dyDescent="0.25">
      <c r="A460" s="201"/>
      <c r="B460" s="201"/>
      <c r="C460" s="201"/>
      <c r="D460" s="201"/>
      <c r="E460" s="201"/>
      <c r="F460" s="201"/>
      <c r="G460" s="201"/>
      <c r="H460" s="201"/>
      <c r="I460" s="201"/>
      <c r="K460" s="190"/>
    </row>
    <row r="461" spans="1:11" s="137" customFormat="1" x14ac:dyDescent="0.25">
      <c r="A461" s="201"/>
      <c r="B461" s="201"/>
      <c r="C461" s="201"/>
      <c r="D461" s="201"/>
      <c r="E461" s="201"/>
      <c r="F461" s="201"/>
      <c r="G461" s="201"/>
      <c r="H461" s="201"/>
      <c r="I461" s="201"/>
      <c r="K461" s="190"/>
    </row>
    <row r="462" spans="1:11" s="137" customFormat="1" x14ac:dyDescent="0.25">
      <c r="A462" s="201"/>
      <c r="B462" s="201"/>
      <c r="C462" s="201"/>
      <c r="D462" s="201"/>
      <c r="E462" s="201"/>
      <c r="F462" s="201"/>
      <c r="G462" s="201"/>
      <c r="H462" s="201"/>
      <c r="I462" s="201"/>
      <c r="K462" s="190"/>
    </row>
    <row r="463" spans="1:11" s="137" customFormat="1" x14ac:dyDescent="0.25">
      <c r="A463" s="201"/>
      <c r="B463" s="201"/>
      <c r="C463" s="201"/>
      <c r="D463" s="201"/>
      <c r="E463" s="201"/>
      <c r="F463" s="201"/>
      <c r="G463" s="201"/>
      <c r="H463" s="201"/>
      <c r="I463" s="201"/>
      <c r="K463" s="190"/>
    </row>
  </sheetData>
  <sheetProtection algorithmName="SHA-512" hashValue="tVvzCwpi5mUA9/xjr9RKObh5l8/lnGXtNtiHKQD+FAnRAE89xVkFx5kniRZlgFePzzWAMJbdiWnQnrcEy1sKRw==" saltValue="Yys2eJl4r2oEckdpPZrxrw==" spinCount="100000" sheet="1" objects="1" scenarios="1"/>
  <mergeCells count="70">
    <mergeCell ref="G13:G15"/>
    <mergeCell ref="H13:H15"/>
    <mergeCell ref="A1:D1"/>
    <mergeCell ref="C10:C12"/>
    <mergeCell ref="D10:D12"/>
    <mergeCell ref="F10:F12"/>
    <mergeCell ref="G10:G12"/>
    <mergeCell ref="A6:I6"/>
    <mergeCell ref="C8:I8"/>
    <mergeCell ref="H10:H12"/>
    <mergeCell ref="I10:I12"/>
    <mergeCell ref="I13:I15"/>
    <mergeCell ref="C13:C15"/>
    <mergeCell ref="D13:D15"/>
    <mergeCell ref="F13:F15"/>
    <mergeCell ref="I19:I21"/>
    <mergeCell ref="C16:C18"/>
    <mergeCell ref="D16:D18"/>
    <mergeCell ref="F16:F18"/>
    <mergeCell ref="G16:G18"/>
    <mergeCell ref="H16:H18"/>
    <mergeCell ref="I16:I18"/>
    <mergeCell ref="C19:C21"/>
    <mergeCell ref="D19:D21"/>
    <mergeCell ref="F19:F21"/>
    <mergeCell ref="G19:G21"/>
    <mergeCell ref="H19:H21"/>
    <mergeCell ref="I25:I27"/>
    <mergeCell ref="C22:C24"/>
    <mergeCell ref="D22:D24"/>
    <mergeCell ref="F22:F24"/>
    <mergeCell ref="G22:G24"/>
    <mergeCell ref="H22:H24"/>
    <mergeCell ref="I22:I24"/>
    <mergeCell ref="C25:C27"/>
    <mergeCell ref="D25:D27"/>
    <mergeCell ref="F25:F27"/>
    <mergeCell ref="G25:G27"/>
    <mergeCell ref="H25:H27"/>
    <mergeCell ref="F31:F33"/>
    <mergeCell ref="G31:G33"/>
    <mergeCell ref="H31:H33"/>
    <mergeCell ref="I31:I33"/>
    <mergeCell ref="C28:C30"/>
    <mergeCell ref="D28:D30"/>
    <mergeCell ref="F28:F30"/>
    <mergeCell ref="G28:G30"/>
    <mergeCell ref="H28:H30"/>
    <mergeCell ref="I28:I30"/>
    <mergeCell ref="C31:C33"/>
    <mergeCell ref="D31:D33"/>
    <mergeCell ref="I37:I39"/>
    <mergeCell ref="C34:C36"/>
    <mergeCell ref="D34:D36"/>
    <mergeCell ref="F34:F36"/>
    <mergeCell ref="G34:G36"/>
    <mergeCell ref="H34:H36"/>
    <mergeCell ref="I34:I36"/>
    <mergeCell ref="C37:C39"/>
    <mergeCell ref="D37:D39"/>
    <mergeCell ref="F37:F39"/>
    <mergeCell ref="G37:G39"/>
    <mergeCell ref="H37:H39"/>
    <mergeCell ref="D47:F47"/>
    <mergeCell ref="D48:F48"/>
    <mergeCell ref="B41:E41"/>
    <mergeCell ref="C42:E42"/>
    <mergeCell ref="C43:E43"/>
    <mergeCell ref="C44:E44"/>
    <mergeCell ref="C45:E45"/>
  </mergeCells>
  <conditionalFormatting sqref="D48:F48">
    <cfRule type="cellIs" dxfId="23" priority="1" operator="equal">
      <formula>"TRUE"</formula>
    </cfRule>
    <cfRule type="cellIs" dxfId="22" priority="2" operator="equal">
      <formula>"FALSE"</formula>
    </cfRule>
  </conditionalFormatting>
  <dataValidations count="2">
    <dataValidation type="list" allowBlank="1" showInputMessage="1" showErrorMessage="1" sqref="E10:F39">
      <formula1>countries</formula1>
    </dataValidation>
    <dataValidation type="whole" operator="greaterThanOrEqual" allowBlank="1" showInputMessage="1" showErrorMessage="1" sqref="D10:D39">
      <formula1>0</formula1>
    </dataValidation>
  </dataValidations>
  <pageMargins left="0.70866141732283516" right="0.70866141732283516" top="0.74803149606299213" bottom="0.74803149606299213" header="0.31496062992126012" footer="0.31496062992126012"/>
  <pageSetup paperSize="9" scale="47" fitToWidth="0" fitToHeight="0" orientation="landscape" cellComments="asDisplayed"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636"/>
  <sheetViews>
    <sheetView topLeftCell="A35" workbookViewId="0">
      <selection activeCell="C44" sqref="C44:D44"/>
    </sheetView>
  </sheetViews>
  <sheetFormatPr defaultRowHeight="15" x14ac:dyDescent="0.25"/>
  <cols>
    <col min="1" max="1" width="2.42578125" style="21" customWidth="1"/>
    <col min="2" max="2" width="6.7109375" style="21" customWidth="1"/>
    <col min="3" max="3" width="61" style="21" customWidth="1"/>
    <col min="4" max="4" width="20.42578125" style="21" customWidth="1"/>
    <col min="5" max="5" width="1.7109375" style="21" customWidth="1"/>
    <col min="6" max="6" width="9.140625" style="137" customWidth="1"/>
    <col min="7" max="79" width="9.140625" style="137"/>
    <col min="80" max="16384" width="9.140625" style="21"/>
  </cols>
  <sheetData>
    <row r="1" spans="1:79" ht="17.25" customHeight="1" x14ac:dyDescent="0.3">
      <c r="A1" s="94" t="s">
        <v>0</v>
      </c>
      <c r="C1" s="15"/>
      <c r="D1" s="15"/>
      <c r="E1" s="15"/>
    </row>
    <row r="2" spans="1:79" ht="17.25" customHeight="1" x14ac:dyDescent="0.3">
      <c r="A2" s="94"/>
      <c r="B2" s="15"/>
      <c r="C2" s="15"/>
      <c r="D2" s="15"/>
      <c r="E2" s="15"/>
    </row>
    <row r="3" spans="1:79" ht="17.25" customHeight="1" x14ac:dyDescent="0.3">
      <c r="A3" s="94"/>
      <c r="B3" s="15"/>
      <c r="C3" s="15"/>
      <c r="D3" s="15"/>
      <c r="E3" s="15"/>
    </row>
    <row r="4" spans="1:79" s="109" customFormat="1" ht="18.75" customHeight="1" x14ac:dyDescent="0.25">
      <c r="A4" s="15"/>
      <c r="B4" s="15"/>
      <c r="C4" s="15"/>
      <c r="D4" s="15"/>
      <c r="E4" s="15"/>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row>
    <row r="5" spans="1:79" s="109" customFormat="1" ht="18.75" customHeight="1" x14ac:dyDescent="0.25">
      <c r="A5" s="15"/>
      <c r="B5" s="15"/>
      <c r="C5" s="15"/>
      <c r="D5" s="15"/>
      <c r="E5" s="15"/>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c r="BT5" s="137"/>
      <c r="BU5" s="137"/>
      <c r="BV5" s="137"/>
      <c r="BW5" s="137"/>
      <c r="BX5" s="137"/>
      <c r="BY5" s="137"/>
      <c r="BZ5" s="137"/>
      <c r="CA5" s="137"/>
    </row>
    <row r="6" spans="1:79" s="109" customFormat="1" ht="18.75" x14ac:dyDescent="0.25">
      <c r="A6" s="290" t="s">
        <v>434</v>
      </c>
      <c r="B6" s="290"/>
      <c r="C6" s="290"/>
      <c r="D6" s="290"/>
      <c r="E6" s="15"/>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row>
    <row r="7" spans="1:79" s="109" customFormat="1" ht="16.5" customHeight="1" x14ac:dyDescent="0.25">
      <c r="A7" s="15"/>
      <c r="B7" s="15"/>
      <c r="C7" s="21"/>
      <c r="D7" s="15"/>
      <c r="E7" s="15"/>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c r="AW7" s="137"/>
      <c r="AX7" s="137"/>
      <c r="AY7" s="137"/>
      <c r="AZ7" s="137"/>
      <c r="BA7" s="137"/>
      <c r="BB7" s="137"/>
      <c r="BC7" s="137"/>
      <c r="BD7" s="137"/>
      <c r="BE7" s="137"/>
      <c r="BF7" s="137"/>
      <c r="BG7" s="137"/>
      <c r="BH7" s="137"/>
      <c r="BI7" s="137"/>
      <c r="BJ7" s="137"/>
      <c r="BK7" s="137"/>
      <c r="BL7" s="137"/>
      <c r="BM7" s="137"/>
      <c r="BN7" s="137"/>
      <c r="BO7" s="137"/>
      <c r="BP7" s="137"/>
      <c r="BQ7" s="137"/>
      <c r="BR7" s="137"/>
      <c r="BS7" s="137"/>
      <c r="BT7" s="137"/>
      <c r="BU7" s="137"/>
      <c r="BV7" s="137"/>
      <c r="BW7" s="137"/>
      <c r="BX7" s="137"/>
      <c r="BY7" s="137"/>
      <c r="BZ7" s="137"/>
      <c r="CA7" s="137"/>
    </row>
    <row r="8" spans="1:79" s="109" customFormat="1" ht="16.5" customHeight="1" x14ac:dyDescent="0.25">
      <c r="A8" s="15"/>
      <c r="B8" s="115">
        <v>1</v>
      </c>
      <c r="C8" s="264" t="s">
        <v>364</v>
      </c>
      <c r="D8" s="264"/>
      <c r="E8" s="15"/>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c r="AW8" s="137"/>
      <c r="AX8" s="137"/>
      <c r="AY8" s="137"/>
      <c r="AZ8" s="137"/>
      <c r="BA8" s="137"/>
      <c r="BB8" s="137"/>
      <c r="BC8" s="137"/>
      <c r="BD8" s="137"/>
      <c r="BE8" s="137"/>
      <c r="BF8" s="137"/>
      <c r="BG8" s="137"/>
      <c r="BH8" s="137"/>
      <c r="BI8" s="137"/>
      <c r="BJ8" s="137"/>
      <c r="BK8" s="137"/>
      <c r="BL8" s="137"/>
      <c r="BM8" s="137"/>
      <c r="BN8" s="137"/>
      <c r="BO8" s="137"/>
      <c r="BP8" s="137"/>
      <c r="BQ8" s="137"/>
      <c r="BR8" s="137"/>
      <c r="BS8" s="137"/>
      <c r="BT8" s="137"/>
      <c r="BU8" s="137"/>
      <c r="BV8" s="137"/>
      <c r="BW8" s="137"/>
      <c r="BX8" s="137"/>
      <c r="BY8" s="137"/>
      <c r="BZ8" s="137"/>
      <c r="CA8" s="137"/>
    </row>
    <row r="9" spans="1:79" s="109" customFormat="1" ht="15.75" customHeight="1" x14ac:dyDescent="0.25">
      <c r="A9" s="15"/>
      <c r="B9" s="117"/>
      <c r="C9" s="70"/>
      <c r="D9" s="118"/>
      <c r="E9" s="15"/>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c r="AW9" s="137"/>
      <c r="AX9" s="137"/>
      <c r="AY9" s="137"/>
      <c r="AZ9" s="137"/>
      <c r="BA9" s="137"/>
      <c r="BB9" s="137"/>
      <c r="BC9" s="137"/>
      <c r="BD9" s="137"/>
      <c r="BE9" s="137"/>
      <c r="BF9" s="137"/>
      <c r="BG9" s="137"/>
      <c r="BH9" s="137"/>
      <c r="BI9" s="137"/>
      <c r="BJ9" s="137"/>
      <c r="BK9" s="137"/>
      <c r="BL9" s="137"/>
      <c r="BM9" s="137"/>
      <c r="BN9" s="137"/>
      <c r="BO9" s="137"/>
      <c r="BP9" s="137"/>
      <c r="BQ9" s="137"/>
      <c r="BR9" s="137"/>
      <c r="BS9" s="137"/>
      <c r="BT9" s="137"/>
      <c r="BU9" s="137"/>
      <c r="BV9" s="137"/>
      <c r="BW9" s="137"/>
      <c r="BX9" s="137"/>
      <c r="BY9" s="137"/>
      <c r="BZ9" s="137"/>
      <c r="CA9" s="137"/>
    </row>
    <row r="10" spans="1:79" s="109" customFormat="1" ht="38.25" customHeight="1" x14ac:dyDescent="0.25">
      <c r="A10" s="15"/>
      <c r="B10" s="120"/>
      <c r="C10" s="261" t="s">
        <v>365</v>
      </c>
      <c r="D10" s="261"/>
      <c r="E10" s="15"/>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c r="AW10" s="137"/>
      <c r="AX10" s="137"/>
      <c r="AY10" s="137"/>
      <c r="AZ10" s="137"/>
      <c r="BA10" s="137"/>
      <c r="BB10" s="137"/>
      <c r="BC10" s="137"/>
      <c r="BD10" s="137"/>
      <c r="BE10" s="137"/>
      <c r="BF10" s="137"/>
      <c r="BG10" s="137"/>
      <c r="BH10" s="137"/>
      <c r="BI10" s="137"/>
      <c r="BJ10" s="137"/>
      <c r="BK10" s="137"/>
      <c r="BL10" s="137"/>
      <c r="BM10" s="137"/>
      <c r="BN10" s="137"/>
      <c r="BO10" s="137"/>
      <c r="BP10" s="137"/>
      <c r="BQ10" s="137"/>
      <c r="BR10" s="137"/>
      <c r="BS10" s="137"/>
      <c r="BT10" s="137"/>
      <c r="BU10" s="137"/>
      <c r="BV10" s="137"/>
      <c r="BW10" s="137"/>
      <c r="BX10" s="137"/>
      <c r="BY10" s="137"/>
      <c r="BZ10" s="137"/>
      <c r="CA10" s="137"/>
    </row>
    <row r="11" spans="1:79" s="109" customFormat="1" ht="16.5" customHeight="1" x14ac:dyDescent="0.25">
      <c r="A11" s="15"/>
      <c r="B11" s="15"/>
      <c r="C11" s="21"/>
      <c r="D11" s="15"/>
      <c r="E11" s="15"/>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c r="AW11" s="137"/>
      <c r="AX11" s="137"/>
      <c r="AY11" s="137"/>
      <c r="AZ11" s="137"/>
      <c r="BA11" s="137"/>
      <c r="BB11" s="137"/>
      <c r="BC11" s="137"/>
      <c r="BD11" s="137"/>
      <c r="BE11" s="137"/>
      <c r="BF11" s="137"/>
      <c r="BG11" s="137"/>
      <c r="BH11" s="137"/>
      <c r="BI11" s="137"/>
      <c r="BJ11" s="137"/>
      <c r="BK11" s="137"/>
      <c r="BL11" s="137"/>
      <c r="BM11" s="137"/>
      <c r="BN11" s="137"/>
      <c r="BO11" s="137"/>
      <c r="BP11" s="137"/>
      <c r="BQ11" s="137"/>
      <c r="BR11" s="137"/>
      <c r="BS11" s="137"/>
      <c r="BT11" s="137"/>
      <c r="BU11" s="137"/>
      <c r="BV11" s="137"/>
      <c r="BW11" s="137"/>
      <c r="BX11" s="137"/>
      <c r="BY11" s="137"/>
      <c r="BZ11" s="137"/>
      <c r="CA11" s="137"/>
    </row>
    <row r="12" spans="1:79" s="109" customFormat="1" ht="38.25" customHeight="1" x14ac:dyDescent="0.25">
      <c r="A12" s="15"/>
      <c r="B12" s="238">
        <v>2</v>
      </c>
      <c r="C12" s="291" t="s">
        <v>366</v>
      </c>
      <c r="D12" s="291"/>
      <c r="E12" s="15"/>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37"/>
      <c r="BA12" s="137"/>
      <c r="BB12" s="137"/>
      <c r="BC12" s="137"/>
      <c r="BD12" s="137"/>
      <c r="BE12" s="137"/>
      <c r="BF12" s="137"/>
      <c r="BG12" s="137"/>
      <c r="BH12" s="137"/>
      <c r="BI12" s="137"/>
      <c r="BJ12" s="137"/>
      <c r="BK12" s="137"/>
      <c r="BL12" s="137"/>
      <c r="BM12" s="137"/>
      <c r="BN12" s="137"/>
      <c r="BO12" s="137"/>
      <c r="BP12" s="137"/>
      <c r="BQ12" s="137"/>
      <c r="BR12" s="137"/>
      <c r="BS12" s="137"/>
      <c r="BT12" s="137"/>
      <c r="BU12" s="137"/>
      <c r="BV12" s="137"/>
      <c r="BW12" s="137"/>
      <c r="BX12" s="137"/>
      <c r="BY12" s="137"/>
      <c r="BZ12" s="137"/>
      <c r="CA12" s="137"/>
    </row>
    <row r="13" spans="1:79" s="109" customFormat="1" ht="15.75" customHeight="1" x14ac:dyDescent="0.25">
      <c r="A13" s="15"/>
      <c r="B13" s="117"/>
      <c r="C13" s="183"/>
      <c r="D13" s="118"/>
      <c r="E13" s="15"/>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row>
    <row r="14" spans="1:79" s="109" customFormat="1" ht="81.75" customHeight="1" x14ac:dyDescent="0.25">
      <c r="A14" s="15"/>
      <c r="B14" s="120"/>
      <c r="C14" s="261" t="s">
        <v>367</v>
      </c>
      <c r="D14" s="261"/>
      <c r="E14" s="15"/>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row>
    <row r="15" spans="1:79" s="109" customFormat="1" ht="16.5" customHeight="1" x14ac:dyDescent="0.25">
      <c r="A15" s="15"/>
      <c r="B15" s="110"/>
      <c r="C15" s="161"/>
      <c r="D15" s="161"/>
      <c r="E15" s="15"/>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c r="AW15" s="137"/>
      <c r="AX15" s="137"/>
      <c r="AY15" s="137"/>
      <c r="AZ15" s="137"/>
      <c r="BA15" s="137"/>
      <c r="BB15" s="137"/>
      <c r="BC15" s="137"/>
      <c r="BD15" s="137"/>
      <c r="BE15" s="137"/>
      <c r="BF15" s="137"/>
      <c r="BG15" s="137"/>
      <c r="BH15" s="137"/>
      <c r="BI15" s="137"/>
      <c r="BJ15" s="137"/>
      <c r="BK15" s="137"/>
      <c r="BL15" s="137"/>
      <c r="BM15" s="137"/>
      <c r="BN15" s="137"/>
      <c r="BO15" s="137"/>
      <c r="BP15" s="137"/>
      <c r="BQ15" s="137"/>
      <c r="BR15" s="137"/>
      <c r="BS15" s="137"/>
      <c r="BT15" s="137"/>
      <c r="BU15" s="137"/>
      <c r="BV15" s="137"/>
      <c r="BW15" s="137"/>
      <c r="BX15" s="137"/>
      <c r="BY15" s="137"/>
      <c r="BZ15" s="137"/>
      <c r="CA15" s="137"/>
    </row>
    <row r="16" spans="1:79" s="109" customFormat="1" ht="32.25" customHeight="1" x14ac:dyDescent="0.25">
      <c r="A16" s="15"/>
      <c r="B16" s="238">
        <v>3</v>
      </c>
      <c r="C16" s="264" t="s">
        <v>368</v>
      </c>
      <c r="D16" s="264"/>
      <c r="E16" s="15"/>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c r="AV16" s="137"/>
      <c r="AW16" s="137"/>
      <c r="AX16" s="137"/>
      <c r="AY16" s="137"/>
      <c r="AZ16" s="137"/>
      <c r="BA16" s="137"/>
      <c r="BB16" s="137"/>
      <c r="BC16" s="137"/>
      <c r="BD16" s="137"/>
      <c r="BE16" s="137"/>
      <c r="BF16" s="137"/>
      <c r="BG16" s="137"/>
      <c r="BH16" s="137"/>
      <c r="BI16" s="137"/>
      <c r="BJ16" s="137"/>
      <c r="BK16" s="137"/>
      <c r="BL16" s="137"/>
      <c r="BM16" s="137"/>
      <c r="BN16" s="137"/>
      <c r="BO16" s="137"/>
      <c r="BP16" s="137"/>
      <c r="BQ16" s="137"/>
      <c r="BR16" s="137"/>
      <c r="BS16" s="137"/>
      <c r="BT16" s="137"/>
      <c r="BU16" s="137"/>
      <c r="BV16" s="137"/>
      <c r="BW16" s="137"/>
      <c r="BX16" s="137"/>
      <c r="BY16" s="137"/>
      <c r="BZ16" s="137"/>
      <c r="CA16" s="137"/>
    </row>
    <row r="17" spans="1:79" s="109" customFormat="1" ht="16.5" customHeight="1" x14ac:dyDescent="0.25">
      <c r="A17" s="15"/>
      <c r="B17" s="117"/>
      <c r="C17" s="70"/>
      <c r="D17" s="118"/>
      <c r="E17" s="15"/>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c r="AQ17" s="137"/>
      <c r="AR17" s="137"/>
      <c r="AS17" s="137"/>
      <c r="AT17" s="137"/>
      <c r="AU17" s="137"/>
      <c r="AV17" s="137"/>
      <c r="AW17" s="137"/>
      <c r="AX17" s="137"/>
      <c r="AY17" s="137"/>
      <c r="AZ17" s="137"/>
      <c r="BA17" s="137"/>
      <c r="BB17" s="137"/>
      <c r="BC17" s="137"/>
      <c r="BD17" s="137"/>
      <c r="BE17" s="137"/>
      <c r="BF17" s="137"/>
      <c r="BG17" s="137"/>
      <c r="BH17" s="137"/>
      <c r="BI17" s="137"/>
      <c r="BJ17" s="137"/>
      <c r="BK17" s="137"/>
      <c r="BL17" s="137"/>
      <c r="BM17" s="137"/>
      <c r="BN17" s="137"/>
      <c r="BO17" s="137"/>
      <c r="BP17" s="137"/>
      <c r="BQ17" s="137"/>
      <c r="BR17" s="137"/>
      <c r="BS17" s="137"/>
      <c r="BT17" s="137"/>
      <c r="BU17" s="137"/>
      <c r="BV17" s="137"/>
      <c r="BW17" s="137"/>
      <c r="BX17" s="137"/>
      <c r="BY17" s="137"/>
      <c r="BZ17" s="137"/>
      <c r="CA17" s="137"/>
    </row>
    <row r="18" spans="1:79" s="109" customFormat="1" ht="57" customHeight="1" x14ac:dyDescent="0.25">
      <c r="A18" s="15"/>
      <c r="B18" s="120"/>
      <c r="C18" s="261" t="s">
        <v>369</v>
      </c>
      <c r="D18" s="261"/>
      <c r="E18" s="15"/>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7"/>
      <c r="AP18" s="137"/>
      <c r="AQ18" s="137"/>
      <c r="AR18" s="137"/>
      <c r="AS18" s="137"/>
      <c r="AT18" s="137"/>
      <c r="AU18" s="137"/>
      <c r="AV18" s="137"/>
      <c r="AW18" s="137"/>
      <c r="AX18" s="137"/>
      <c r="AY18" s="137"/>
      <c r="AZ18" s="137"/>
      <c r="BA18" s="137"/>
      <c r="BB18" s="137"/>
      <c r="BC18" s="137"/>
      <c r="BD18" s="137"/>
      <c r="BE18" s="137"/>
      <c r="BF18" s="137"/>
      <c r="BG18" s="137"/>
      <c r="BH18" s="137"/>
      <c r="BI18" s="137"/>
      <c r="BJ18" s="137"/>
      <c r="BK18" s="137"/>
      <c r="BL18" s="137"/>
      <c r="BM18" s="137"/>
      <c r="BN18" s="137"/>
      <c r="BO18" s="137"/>
      <c r="BP18" s="137"/>
      <c r="BQ18" s="137"/>
      <c r="BR18" s="137"/>
      <c r="BS18" s="137"/>
      <c r="BT18" s="137"/>
      <c r="BU18" s="137"/>
      <c r="BV18" s="137"/>
      <c r="BW18" s="137"/>
      <c r="BX18" s="137"/>
      <c r="BY18" s="137"/>
      <c r="BZ18" s="137"/>
      <c r="CA18" s="137"/>
    </row>
    <row r="19" spans="1:79" s="109" customFormat="1" ht="16.5" customHeight="1" x14ac:dyDescent="0.25">
      <c r="A19" s="15"/>
      <c r="B19" s="130"/>
      <c r="C19" s="122"/>
      <c r="D19" s="122"/>
      <c r="E19" s="15"/>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137"/>
      <c r="AZ19" s="137"/>
      <c r="BA19" s="137"/>
      <c r="BB19" s="137"/>
      <c r="BC19" s="137"/>
      <c r="BD19" s="137"/>
      <c r="BE19" s="137"/>
      <c r="BF19" s="137"/>
      <c r="BG19" s="137"/>
      <c r="BH19" s="137"/>
      <c r="BI19" s="137"/>
      <c r="BJ19" s="137"/>
      <c r="BK19" s="137"/>
      <c r="BL19" s="137"/>
      <c r="BM19" s="137"/>
      <c r="BN19" s="137"/>
      <c r="BO19" s="137"/>
      <c r="BP19" s="137"/>
      <c r="BQ19" s="137"/>
      <c r="BR19" s="137"/>
      <c r="BS19" s="137"/>
      <c r="BT19" s="137"/>
      <c r="BU19" s="137"/>
      <c r="BV19" s="137"/>
      <c r="BW19" s="137"/>
      <c r="BX19" s="137"/>
      <c r="BY19" s="137"/>
      <c r="BZ19" s="137"/>
      <c r="CA19" s="137"/>
    </row>
    <row r="20" spans="1:79" s="109" customFormat="1" ht="16.5" customHeight="1" x14ac:dyDescent="0.25">
      <c r="A20" s="15"/>
      <c r="B20" s="115">
        <v>4</v>
      </c>
      <c r="C20" s="264" t="s">
        <v>370</v>
      </c>
      <c r="D20" s="264"/>
      <c r="E20" s="15"/>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7"/>
      <c r="BA20" s="137"/>
      <c r="BB20" s="137"/>
      <c r="BC20" s="137"/>
      <c r="BD20" s="137"/>
      <c r="BE20" s="137"/>
      <c r="BF20" s="137"/>
      <c r="BG20" s="137"/>
      <c r="BH20" s="137"/>
      <c r="BI20" s="137"/>
      <c r="BJ20" s="137"/>
      <c r="BK20" s="137"/>
      <c r="BL20" s="137"/>
      <c r="BM20" s="137"/>
      <c r="BN20" s="137"/>
      <c r="BO20" s="137"/>
      <c r="BP20" s="137"/>
      <c r="BQ20" s="137"/>
      <c r="BR20" s="137"/>
      <c r="BS20" s="137"/>
      <c r="BT20" s="137"/>
      <c r="BU20" s="137"/>
      <c r="BV20" s="137"/>
      <c r="BW20" s="137"/>
      <c r="BX20" s="137"/>
      <c r="BY20" s="137"/>
      <c r="BZ20" s="137"/>
      <c r="CA20" s="137"/>
    </row>
    <row r="21" spans="1:79" s="109" customFormat="1" ht="16.5" customHeight="1" x14ac:dyDescent="0.25">
      <c r="A21" s="15"/>
      <c r="B21" s="117"/>
      <c r="C21" s="70"/>
      <c r="D21" s="118"/>
      <c r="E21" s="15"/>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7"/>
      <c r="BA21" s="137"/>
      <c r="BB21" s="137"/>
      <c r="BC21" s="137"/>
      <c r="BD21" s="137"/>
      <c r="BE21" s="137"/>
      <c r="BF21" s="137"/>
      <c r="BG21" s="137"/>
      <c r="BH21" s="137"/>
      <c r="BI21" s="137"/>
      <c r="BJ21" s="137"/>
      <c r="BK21" s="137"/>
      <c r="BL21" s="137"/>
      <c r="BM21" s="137"/>
      <c r="BN21" s="137"/>
      <c r="BO21" s="137"/>
      <c r="BP21" s="137"/>
      <c r="BQ21" s="137"/>
      <c r="BR21" s="137"/>
      <c r="BS21" s="137"/>
      <c r="BT21" s="137"/>
      <c r="BU21" s="137"/>
      <c r="BV21" s="137"/>
      <c r="BW21" s="137"/>
      <c r="BX21" s="137"/>
      <c r="BY21" s="137"/>
      <c r="BZ21" s="137"/>
      <c r="CA21" s="137"/>
    </row>
    <row r="22" spans="1:79" s="109" customFormat="1" ht="30.75" customHeight="1" x14ac:dyDescent="0.25">
      <c r="A22" s="15"/>
      <c r="B22" s="120"/>
      <c r="C22" s="261" t="s">
        <v>371</v>
      </c>
      <c r="D22" s="261"/>
      <c r="E22" s="15"/>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c r="AS22" s="137"/>
      <c r="AT22" s="137"/>
      <c r="AU22" s="137"/>
      <c r="AV22" s="137"/>
      <c r="AW22" s="137"/>
      <c r="AX22" s="137"/>
      <c r="AY22" s="137"/>
      <c r="AZ22" s="137"/>
      <c r="BA22" s="137"/>
      <c r="BB22" s="137"/>
      <c r="BC22" s="137"/>
      <c r="BD22" s="137"/>
      <c r="BE22" s="137"/>
      <c r="BF22" s="137"/>
      <c r="BG22" s="137"/>
      <c r="BH22" s="137"/>
      <c r="BI22" s="137"/>
      <c r="BJ22" s="137"/>
      <c r="BK22" s="137"/>
      <c r="BL22" s="137"/>
      <c r="BM22" s="137"/>
      <c r="BN22" s="137"/>
      <c r="BO22" s="137"/>
      <c r="BP22" s="137"/>
      <c r="BQ22" s="137"/>
      <c r="BR22" s="137"/>
      <c r="BS22" s="137"/>
      <c r="BT22" s="137"/>
      <c r="BU22" s="137"/>
      <c r="BV22" s="137"/>
      <c r="BW22" s="137"/>
      <c r="BX22" s="137"/>
      <c r="BY22" s="137"/>
      <c r="BZ22" s="137"/>
      <c r="CA22" s="137"/>
    </row>
    <row r="23" spans="1:79" s="114" customFormat="1" ht="15.75" x14ac:dyDescent="0.25">
      <c r="A23" s="110"/>
      <c r="B23" s="140"/>
      <c r="C23" s="239"/>
      <c r="D23" s="225"/>
      <c r="E23" s="15"/>
      <c r="F23" s="137"/>
      <c r="G23" s="137"/>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c r="AT23" s="113"/>
      <c r="AU23" s="113"/>
      <c r="AV23" s="113"/>
      <c r="AW23" s="113"/>
      <c r="AX23" s="113"/>
      <c r="AY23" s="113"/>
      <c r="AZ23" s="113"/>
      <c r="BA23" s="113"/>
      <c r="BB23" s="113"/>
      <c r="BC23" s="113"/>
      <c r="BD23" s="113"/>
      <c r="BE23" s="113"/>
      <c r="BF23" s="113"/>
      <c r="BG23" s="113"/>
      <c r="BH23" s="113"/>
      <c r="BI23" s="113"/>
      <c r="BJ23" s="113"/>
      <c r="BK23" s="113"/>
      <c r="BL23" s="113"/>
      <c r="BM23" s="113"/>
      <c r="BN23" s="113"/>
      <c r="BO23" s="113"/>
      <c r="BP23" s="113"/>
      <c r="BQ23" s="113"/>
      <c r="BR23" s="113"/>
      <c r="BS23" s="113"/>
      <c r="BT23" s="113"/>
      <c r="BU23" s="113"/>
      <c r="BV23" s="113"/>
      <c r="BW23" s="113"/>
      <c r="BX23" s="113"/>
      <c r="BY23" s="113"/>
      <c r="BZ23" s="113"/>
      <c r="CA23" s="113"/>
    </row>
    <row r="24" spans="1:79" s="114" customFormat="1" ht="16.5" customHeight="1" x14ac:dyDescent="0.25">
      <c r="A24" s="110"/>
      <c r="B24" s="115">
        <v>5</v>
      </c>
      <c r="C24" s="267" t="s">
        <v>372</v>
      </c>
      <c r="D24" s="267"/>
      <c r="E24" s="15"/>
      <c r="F24" s="137"/>
      <c r="G24" s="137"/>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13"/>
      <c r="AS24" s="113"/>
      <c r="AT24" s="113"/>
      <c r="AU24" s="113"/>
      <c r="AV24" s="113"/>
      <c r="AW24" s="113"/>
      <c r="AX24" s="113"/>
      <c r="AY24" s="113"/>
      <c r="AZ24" s="113"/>
      <c r="BA24" s="113"/>
      <c r="BB24" s="113"/>
      <c r="BC24" s="113"/>
      <c r="BD24" s="113"/>
      <c r="BE24" s="113"/>
      <c r="BF24" s="113"/>
      <c r="BG24" s="113"/>
      <c r="BH24" s="113"/>
      <c r="BI24" s="113"/>
      <c r="BJ24" s="113"/>
      <c r="BK24" s="113"/>
      <c r="BL24" s="113"/>
      <c r="BM24" s="113"/>
      <c r="BN24" s="113"/>
      <c r="BO24" s="113"/>
      <c r="BP24" s="113"/>
      <c r="BQ24" s="113"/>
      <c r="BR24" s="113"/>
      <c r="BS24" s="113"/>
      <c r="BT24" s="113"/>
      <c r="BU24" s="113"/>
      <c r="BV24" s="113"/>
      <c r="BW24" s="113"/>
      <c r="BX24" s="113"/>
      <c r="BY24" s="113"/>
      <c r="BZ24" s="113"/>
      <c r="CA24" s="113"/>
    </row>
    <row r="25" spans="1:79" s="114" customFormat="1" ht="15.75" x14ac:dyDescent="0.25">
      <c r="A25" s="110"/>
      <c r="B25" s="117"/>
      <c r="C25" s="70"/>
      <c r="D25" s="240"/>
      <c r="E25" s="202"/>
      <c r="F25" s="137"/>
      <c r="G25" s="137"/>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113"/>
      <c r="AL25" s="113"/>
      <c r="AM25" s="113"/>
      <c r="AN25" s="113"/>
      <c r="AO25" s="113"/>
      <c r="AP25" s="113"/>
      <c r="AQ25" s="113"/>
      <c r="AR25" s="113"/>
      <c r="AS25" s="113"/>
      <c r="AT25" s="113"/>
      <c r="AU25" s="113"/>
      <c r="AV25" s="113"/>
      <c r="AW25" s="113"/>
      <c r="AX25" s="113"/>
      <c r="AY25" s="113"/>
      <c r="AZ25" s="113"/>
      <c r="BA25" s="113"/>
      <c r="BB25" s="113"/>
      <c r="BC25" s="113"/>
      <c r="BD25" s="113"/>
      <c r="BE25" s="113"/>
      <c r="BF25" s="113"/>
      <c r="BG25" s="113"/>
      <c r="BH25" s="113"/>
      <c r="BI25" s="113"/>
      <c r="BJ25" s="113"/>
      <c r="BK25" s="113"/>
      <c r="BL25" s="113"/>
      <c r="BM25" s="113"/>
      <c r="BN25" s="113"/>
      <c r="BO25" s="113"/>
      <c r="BP25" s="113"/>
      <c r="BQ25" s="113"/>
      <c r="BR25" s="113"/>
      <c r="BS25" s="113"/>
      <c r="BT25" s="113"/>
      <c r="BU25" s="113"/>
      <c r="BV25" s="113"/>
      <c r="BW25" s="113"/>
      <c r="BX25" s="113"/>
      <c r="BY25" s="113"/>
      <c r="BZ25" s="113"/>
      <c r="CA25" s="113"/>
    </row>
    <row r="26" spans="1:79" s="114" customFormat="1" ht="46.5" customHeight="1" x14ac:dyDescent="0.25">
      <c r="A26" s="110"/>
      <c r="B26" s="120"/>
      <c r="C26" s="265" t="s">
        <v>373</v>
      </c>
      <c r="D26" s="265"/>
      <c r="E26" s="15"/>
      <c r="F26" s="137"/>
      <c r="G26" s="137"/>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113"/>
      <c r="AL26" s="113"/>
      <c r="AM26" s="113"/>
      <c r="AN26" s="113"/>
      <c r="AO26" s="113"/>
      <c r="AP26" s="113"/>
      <c r="AQ26" s="113"/>
      <c r="AR26" s="113"/>
      <c r="AS26" s="113"/>
      <c r="AT26" s="113"/>
      <c r="AU26" s="113"/>
      <c r="AV26" s="113"/>
      <c r="AW26" s="113"/>
      <c r="AX26" s="113"/>
      <c r="AY26" s="113"/>
      <c r="AZ26" s="113"/>
      <c r="BA26" s="113"/>
      <c r="BB26" s="113"/>
      <c r="BC26" s="113"/>
      <c r="BD26" s="113"/>
      <c r="BE26" s="113"/>
      <c r="BF26" s="113"/>
      <c r="BG26" s="113"/>
      <c r="BH26" s="113"/>
      <c r="BI26" s="113"/>
      <c r="BJ26" s="113"/>
      <c r="BK26" s="113"/>
      <c r="BL26" s="113"/>
      <c r="BM26" s="113"/>
      <c r="BN26" s="113"/>
      <c r="BO26" s="113"/>
      <c r="BP26" s="113"/>
      <c r="BQ26" s="113"/>
      <c r="BR26" s="113"/>
      <c r="BS26" s="113"/>
      <c r="BT26" s="113"/>
      <c r="BU26" s="113"/>
      <c r="BV26" s="113"/>
      <c r="BW26" s="113"/>
      <c r="BX26" s="113"/>
      <c r="BY26" s="113"/>
      <c r="BZ26" s="113"/>
      <c r="CA26" s="113"/>
    </row>
    <row r="27" spans="1:79" s="109" customFormat="1" x14ac:dyDescent="0.25">
      <c r="A27" s="15"/>
      <c r="B27" s="15"/>
      <c r="C27" s="15"/>
      <c r="D27" s="15"/>
      <c r="E27" s="15"/>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c r="BI27" s="137"/>
      <c r="BJ27" s="137"/>
      <c r="BK27" s="137"/>
      <c r="BL27" s="137"/>
      <c r="BM27" s="137"/>
      <c r="BN27" s="137"/>
      <c r="BO27" s="137"/>
      <c r="BP27" s="137"/>
      <c r="BQ27" s="137"/>
      <c r="BR27" s="137"/>
      <c r="BS27" s="137"/>
      <c r="BT27" s="137"/>
      <c r="BU27" s="137"/>
      <c r="BV27" s="137"/>
      <c r="BW27" s="137"/>
      <c r="BX27" s="137"/>
      <c r="BY27" s="137"/>
      <c r="BZ27" s="137"/>
      <c r="CA27" s="137"/>
    </row>
    <row r="28" spans="1:79" s="109" customFormat="1" ht="16.5" customHeight="1" x14ac:dyDescent="0.25">
      <c r="A28" s="15"/>
      <c r="B28" s="115">
        <v>6</v>
      </c>
      <c r="C28" s="264" t="s">
        <v>374</v>
      </c>
      <c r="D28" s="264"/>
      <c r="E28" s="15"/>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c r="BI28" s="137"/>
      <c r="BJ28" s="137"/>
      <c r="BK28" s="137"/>
      <c r="BL28" s="137"/>
      <c r="BM28" s="137"/>
      <c r="BN28" s="137"/>
      <c r="BO28" s="137"/>
      <c r="BP28" s="137"/>
      <c r="BQ28" s="137"/>
      <c r="BR28" s="137"/>
      <c r="BS28" s="137"/>
      <c r="BT28" s="137"/>
      <c r="BU28" s="137"/>
      <c r="BV28" s="137"/>
      <c r="BW28" s="137"/>
      <c r="BX28" s="137"/>
      <c r="BY28" s="137"/>
      <c r="BZ28" s="137"/>
      <c r="CA28" s="137"/>
    </row>
    <row r="29" spans="1:79" s="109" customFormat="1" ht="15.75" x14ac:dyDescent="0.25">
      <c r="A29" s="15"/>
      <c r="B29" s="117"/>
      <c r="C29" s="70"/>
      <c r="D29" s="118"/>
      <c r="E29" s="15"/>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c r="BI29" s="137"/>
      <c r="BJ29" s="137"/>
      <c r="BK29" s="137"/>
      <c r="BL29" s="137"/>
      <c r="BM29" s="137"/>
      <c r="BN29" s="137"/>
      <c r="BO29" s="137"/>
      <c r="BP29" s="137"/>
      <c r="BQ29" s="137"/>
      <c r="BR29" s="137"/>
      <c r="BS29" s="137"/>
      <c r="BT29" s="137"/>
      <c r="BU29" s="137"/>
      <c r="BV29" s="137"/>
      <c r="BW29" s="137"/>
      <c r="BX29" s="137"/>
      <c r="BY29" s="137"/>
      <c r="BZ29" s="137"/>
      <c r="CA29" s="137"/>
    </row>
    <row r="30" spans="1:79" s="109" customFormat="1" ht="50.25" customHeight="1" x14ac:dyDescent="0.25">
      <c r="A30" s="15"/>
      <c r="B30" s="120"/>
      <c r="C30" s="261" t="s">
        <v>375</v>
      </c>
      <c r="D30" s="261"/>
      <c r="E30" s="241"/>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c r="BI30" s="137"/>
      <c r="BJ30" s="137"/>
      <c r="BK30" s="137"/>
      <c r="BL30" s="137"/>
      <c r="BM30" s="137"/>
      <c r="BN30" s="137"/>
      <c r="BO30" s="137"/>
      <c r="BP30" s="137"/>
      <c r="BQ30" s="137"/>
      <c r="BR30" s="137"/>
      <c r="BS30" s="137"/>
      <c r="BT30" s="137"/>
      <c r="BU30" s="137"/>
      <c r="BV30" s="137"/>
      <c r="BW30" s="137"/>
      <c r="BX30" s="137"/>
      <c r="BY30" s="137"/>
      <c r="BZ30" s="137"/>
      <c r="CA30" s="137"/>
    </row>
    <row r="31" spans="1:79" s="109" customFormat="1" ht="15.75" x14ac:dyDescent="0.25">
      <c r="A31" s="15"/>
      <c r="B31" s="140"/>
      <c r="C31" s="239"/>
      <c r="D31" s="242"/>
      <c r="E31" s="15"/>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c r="BI31" s="137"/>
      <c r="BJ31" s="137"/>
      <c r="BK31" s="137"/>
      <c r="BL31" s="137"/>
      <c r="BM31" s="137"/>
      <c r="BN31" s="137"/>
      <c r="BO31" s="137"/>
      <c r="BP31" s="137"/>
      <c r="BQ31" s="137"/>
      <c r="BR31" s="137"/>
      <c r="BS31" s="137"/>
      <c r="BT31" s="137"/>
      <c r="BU31" s="137"/>
      <c r="BV31" s="137"/>
      <c r="BW31" s="137"/>
      <c r="BX31" s="137"/>
      <c r="BY31" s="137"/>
      <c r="BZ31" s="137"/>
      <c r="CA31" s="137"/>
    </row>
    <row r="32" spans="1:79" s="109" customFormat="1" ht="15.75" x14ac:dyDescent="0.25">
      <c r="A32" s="15"/>
      <c r="B32" s="115">
        <v>7</v>
      </c>
      <c r="C32" s="264" t="s">
        <v>376</v>
      </c>
      <c r="D32" s="264"/>
      <c r="E32" s="15"/>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7"/>
      <c r="AL32" s="137"/>
      <c r="AM32" s="137"/>
      <c r="AN32" s="137"/>
      <c r="AO32" s="137"/>
      <c r="AP32" s="137"/>
      <c r="AQ32" s="137"/>
      <c r="AR32" s="137"/>
      <c r="AS32" s="137"/>
      <c r="AT32" s="137"/>
      <c r="AU32" s="137"/>
      <c r="AV32" s="137"/>
      <c r="AW32" s="137"/>
      <c r="AX32" s="137"/>
      <c r="AY32" s="137"/>
      <c r="AZ32" s="137"/>
      <c r="BA32" s="137"/>
      <c r="BB32" s="137"/>
      <c r="BC32" s="137"/>
      <c r="BD32" s="137"/>
      <c r="BE32" s="137"/>
      <c r="BF32" s="137"/>
      <c r="BG32" s="137"/>
      <c r="BH32" s="137"/>
      <c r="BI32" s="137"/>
      <c r="BJ32" s="137"/>
      <c r="BK32" s="137"/>
      <c r="BL32" s="137"/>
      <c r="BM32" s="137"/>
      <c r="BN32" s="137"/>
      <c r="BO32" s="137"/>
      <c r="BP32" s="137"/>
      <c r="BQ32" s="137"/>
      <c r="BR32" s="137"/>
      <c r="BS32" s="137"/>
      <c r="BT32" s="137"/>
      <c r="BU32" s="137"/>
      <c r="BV32" s="137"/>
      <c r="BW32" s="137"/>
      <c r="BX32" s="137"/>
      <c r="BY32" s="137"/>
      <c r="BZ32" s="137"/>
      <c r="CA32" s="137"/>
    </row>
    <row r="33" spans="1:79" s="109" customFormat="1" ht="15.75" x14ac:dyDescent="0.25">
      <c r="A33" s="15"/>
      <c r="B33" s="117"/>
      <c r="C33" s="70"/>
      <c r="D33" s="118"/>
      <c r="E33" s="15"/>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S33" s="137"/>
      <c r="BT33" s="137"/>
      <c r="BU33" s="137"/>
      <c r="BV33" s="137"/>
      <c r="BW33" s="137"/>
      <c r="BX33" s="137"/>
      <c r="BY33" s="137"/>
      <c r="BZ33" s="137"/>
      <c r="CA33" s="137"/>
    </row>
    <row r="34" spans="1:79" s="109" customFormat="1" ht="45.75" customHeight="1" x14ac:dyDescent="0.25">
      <c r="A34" s="15"/>
      <c r="B34" s="120"/>
      <c r="C34" s="261" t="s">
        <v>377</v>
      </c>
      <c r="D34" s="261"/>
      <c r="E34" s="15"/>
      <c r="F34" s="137"/>
      <c r="G34" s="137"/>
      <c r="H34" s="137"/>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7"/>
      <c r="AL34" s="137"/>
      <c r="AM34" s="137"/>
      <c r="AN34" s="137"/>
      <c r="AO34" s="137"/>
      <c r="AP34" s="137"/>
      <c r="AQ34" s="137"/>
      <c r="AR34" s="137"/>
      <c r="AS34" s="137"/>
      <c r="AT34" s="137"/>
      <c r="AU34" s="137"/>
      <c r="AV34" s="137"/>
      <c r="AW34" s="137"/>
      <c r="AX34" s="137"/>
      <c r="AY34" s="137"/>
      <c r="AZ34" s="137"/>
      <c r="BA34" s="137"/>
      <c r="BB34" s="137"/>
      <c r="BC34" s="137"/>
      <c r="BD34" s="137"/>
      <c r="BE34" s="137"/>
      <c r="BF34" s="137"/>
      <c r="BG34" s="137"/>
      <c r="BH34" s="137"/>
      <c r="BI34" s="137"/>
      <c r="BJ34" s="137"/>
      <c r="BK34" s="137"/>
      <c r="BL34" s="137"/>
      <c r="BM34" s="137"/>
      <c r="BN34" s="137"/>
      <c r="BO34" s="137"/>
      <c r="BP34" s="137"/>
      <c r="BQ34" s="137"/>
      <c r="BR34" s="137"/>
      <c r="BS34" s="137"/>
      <c r="BT34" s="137"/>
      <c r="BU34" s="137"/>
      <c r="BV34" s="137"/>
      <c r="BW34" s="137"/>
      <c r="BX34" s="137"/>
      <c r="BY34" s="137"/>
      <c r="BZ34" s="137"/>
      <c r="CA34" s="137"/>
    </row>
    <row r="35" spans="1:79" s="109" customFormat="1" ht="15.75" x14ac:dyDescent="0.25">
      <c r="A35" s="15"/>
      <c r="B35" s="140"/>
      <c r="C35" s="239"/>
      <c r="D35" s="242"/>
      <c r="E35" s="15"/>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7"/>
      <c r="AL35" s="137"/>
      <c r="AM35" s="137"/>
      <c r="AN35" s="137"/>
      <c r="AO35" s="137"/>
      <c r="AP35" s="137"/>
      <c r="AQ35" s="137"/>
      <c r="AR35" s="137"/>
      <c r="AS35" s="137"/>
      <c r="AT35" s="137"/>
      <c r="AU35" s="137"/>
      <c r="AV35" s="137"/>
      <c r="AW35" s="137"/>
      <c r="AX35" s="137"/>
      <c r="AY35" s="137"/>
      <c r="AZ35" s="137"/>
      <c r="BA35" s="137"/>
      <c r="BB35" s="137"/>
      <c r="BC35" s="137"/>
      <c r="BD35" s="137"/>
      <c r="BE35" s="137"/>
      <c r="BF35" s="137"/>
      <c r="BG35" s="137"/>
      <c r="BH35" s="137"/>
      <c r="BI35" s="137"/>
      <c r="BJ35" s="137"/>
      <c r="BK35" s="137"/>
      <c r="BL35" s="137"/>
      <c r="BM35" s="137"/>
      <c r="BN35" s="137"/>
      <c r="BO35" s="137"/>
      <c r="BP35" s="137"/>
      <c r="BQ35" s="137"/>
      <c r="BR35" s="137"/>
      <c r="BS35" s="137"/>
      <c r="BT35" s="137"/>
      <c r="BU35" s="137"/>
      <c r="BV35" s="137"/>
      <c r="BW35" s="137"/>
      <c r="BX35" s="137"/>
      <c r="BY35" s="137"/>
      <c r="BZ35" s="137"/>
      <c r="CA35" s="137"/>
    </row>
    <row r="36" spans="1:79" s="109" customFormat="1" ht="18" customHeight="1" x14ac:dyDescent="0.25">
      <c r="A36" s="15"/>
      <c r="B36" s="115">
        <v>8</v>
      </c>
      <c r="C36" s="264" t="s">
        <v>378</v>
      </c>
      <c r="D36" s="264"/>
      <c r="E36" s="15"/>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7"/>
      <c r="AL36" s="137"/>
      <c r="AM36" s="137"/>
      <c r="AN36" s="137"/>
      <c r="AO36" s="137"/>
      <c r="AP36" s="137"/>
      <c r="AQ36" s="137"/>
      <c r="AR36" s="137"/>
      <c r="AS36" s="137"/>
      <c r="AT36" s="137"/>
      <c r="AU36" s="137"/>
      <c r="AV36" s="137"/>
      <c r="AW36" s="137"/>
      <c r="AX36" s="137"/>
      <c r="AY36" s="137"/>
      <c r="AZ36" s="137"/>
      <c r="BA36" s="137"/>
      <c r="BB36" s="137"/>
      <c r="BC36" s="137"/>
      <c r="BD36" s="137"/>
      <c r="BE36" s="137"/>
      <c r="BF36" s="137"/>
      <c r="BG36" s="137"/>
      <c r="BH36" s="137"/>
      <c r="BI36" s="137"/>
      <c r="BJ36" s="137"/>
      <c r="BK36" s="137"/>
      <c r="BL36" s="137"/>
      <c r="BM36" s="137"/>
      <c r="BN36" s="137"/>
      <c r="BO36" s="137"/>
      <c r="BP36" s="137"/>
      <c r="BQ36" s="137"/>
      <c r="BR36" s="137"/>
      <c r="BS36" s="137"/>
      <c r="BT36" s="137"/>
      <c r="BU36" s="137"/>
      <c r="BV36" s="137"/>
      <c r="BW36" s="137"/>
      <c r="BX36" s="137"/>
      <c r="BY36" s="137"/>
      <c r="BZ36" s="137"/>
      <c r="CA36" s="137"/>
    </row>
    <row r="37" spans="1:79" s="109" customFormat="1" ht="15.75" x14ac:dyDescent="0.25">
      <c r="A37" s="15"/>
      <c r="B37" s="117"/>
      <c r="C37" s="70"/>
      <c r="D37" s="118"/>
      <c r="E37" s="15"/>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7"/>
      <c r="AL37" s="137"/>
      <c r="AM37" s="137"/>
      <c r="AN37" s="137"/>
      <c r="AO37" s="137"/>
      <c r="AP37" s="137"/>
      <c r="AQ37" s="137"/>
      <c r="AR37" s="137"/>
      <c r="AS37" s="137"/>
      <c r="AT37" s="137"/>
      <c r="AU37" s="137"/>
      <c r="AV37" s="137"/>
      <c r="AW37" s="137"/>
      <c r="AX37" s="137"/>
      <c r="AY37" s="137"/>
      <c r="AZ37" s="137"/>
      <c r="BA37" s="137"/>
      <c r="BB37" s="137"/>
      <c r="BC37" s="137"/>
      <c r="BD37" s="137"/>
      <c r="BE37" s="137"/>
      <c r="BF37" s="137"/>
      <c r="BG37" s="137"/>
      <c r="BH37" s="137"/>
      <c r="BI37" s="137"/>
      <c r="BJ37" s="137"/>
      <c r="BK37" s="137"/>
      <c r="BL37" s="137"/>
      <c r="BM37" s="137"/>
      <c r="BN37" s="137"/>
      <c r="BO37" s="137"/>
      <c r="BP37" s="137"/>
      <c r="BQ37" s="137"/>
      <c r="BR37" s="137"/>
      <c r="BS37" s="137"/>
      <c r="BT37" s="137"/>
      <c r="BU37" s="137"/>
      <c r="BV37" s="137"/>
      <c r="BW37" s="137"/>
      <c r="BX37" s="137"/>
      <c r="BY37" s="137"/>
      <c r="BZ37" s="137"/>
      <c r="CA37" s="137"/>
    </row>
    <row r="38" spans="1:79" s="109" customFormat="1" ht="54" customHeight="1" x14ac:dyDescent="0.25">
      <c r="A38" s="15"/>
      <c r="B38" s="120"/>
      <c r="C38" s="261" t="s">
        <v>379</v>
      </c>
      <c r="D38" s="261"/>
      <c r="E38" s="15"/>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c r="AK38" s="137"/>
      <c r="AL38" s="137"/>
      <c r="AM38" s="137"/>
      <c r="AN38" s="137"/>
      <c r="AO38" s="137"/>
      <c r="AP38" s="137"/>
      <c r="AQ38" s="137"/>
      <c r="AR38" s="137"/>
      <c r="AS38" s="137"/>
      <c r="AT38" s="137"/>
      <c r="AU38" s="137"/>
      <c r="AV38" s="137"/>
      <c r="AW38" s="137"/>
      <c r="AX38" s="137"/>
      <c r="AY38" s="137"/>
      <c r="AZ38" s="137"/>
      <c r="BA38" s="137"/>
      <c r="BB38" s="137"/>
      <c r="BC38" s="137"/>
      <c r="BD38" s="137"/>
      <c r="BE38" s="137"/>
      <c r="BF38" s="137"/>
      <c r="BG38" s="137"/>
      <c r="BH38" s="137"/>
      <c r="BI38" s="137"/>
      <c r="BJ38" s="137"/>
      <c r="BK38" s="137"/>
      <c r="BL38" s="137"/>
      <c r="BM38" s="137"/>
      <c r="BN38" s="137"/>
      <c r="BO38" s="137"/>
      <c r="BP38" s="137"/>
      <c r="BQ38" s="137"/>
      <c r="BR38" s="137"/>
      <c r="BS38" s="137"/>
      <c r="BT38" s="137"/>
      <c r="BU38" s="137"/>
      <c r="BV38" s="137"/>
      <c r="BW38" s="137"/>
      <c r="BX38" s="137"/>
      <c r="BY38" s="137"/>
      <c r="BZ38" s="137"/>
      <c r="CA38" s="137"/>
    </row>
    <row r="39" spans="1:79" s="109" customFormat="1" x14ac:dyDescent="0.25">
      <c r="A39" s="15"/>
      <c r="B39" s="15"/>
      <c r="C39" s="21"/>
      <c r="D39" s="15"/>
      <c r="E39" s="15"/>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c r="AK39" s="137"/>
      <c r="AL39" s="137"/>
      <c r="AM39" s="137"/>
      <c r="AN39" s="137"/>
      <c r="AO39" s="137"/>
      <c r="AP39" s="137"/>
      <c r="AQ39" s="137"/>
      <c r="AR39" s="137"/>
      <c r="AS39" s="137"/>
      <c r="AT39" s="137"/>
      <c r="AU39" s="137"/>
      <c r="AV39" s="137"/>
      <c r="AW39" s="137"/>
      <c r="AX39" s="137"/>
      <c r="AY39" s="137"/>
      <c r="AZ39" s="137"/>
      <c r="BA39" s="137"/>
      <c r="BB39" s="137"/>
      <c r="BC39" s="137"/>
      <c r="BD39" s="137"/>
      <c r="BE39" s="137"/>
      <c r="BF39" s="137"/>
      <c r="BG39" s="137"/>
      <c r="BH39" s="137"/>
      <c r="BI39" s="137"/>
      <c r="BJ39" s="137"/>
      <c r="BK39" s="137"/>
      <c r="BL39" s="137"/>
      <c r="BM39" s="137"/>
      <c r="BN39" s="137"/>
      <c r="BO39" s="137"/>
      <c r="BP39" s="137"/>
      <c r="BQ39" s="137"/>
      <c r="BR39" s="137"/>
      <c r="BS39" s="137"/>
      <c r="BT39" s="137"/>
      <c r="BU39" s="137"/>
      <c r="BV39" s="137"/>
      <c r="BW39" s="137"/>
      <c r="BX39" s="137"/>
      <c r="BY39" s="137"/>
      <c r="BZ39" s="137"/>
      <c r="CA39" s="137"/>
    </row>
    <row r="40" spans="1:79" s="109" customFormat="1" x14ac:dyDescent="0.25">
      <c r="A40" s="15"/>
      <c r="B40" s="263">
        <v>9</v>
      </c>
      <c r="C40" s="267" t="s">
        <v>380</v>
      </c>
      <c r="D40" s="267"/>
      <c r="E40" s="15"/>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c r="AK40" s="137"/>
      <c r="AL40" s="137"/>
      <c r="AM40" s="137"/>
      <c r="AN40" s="137"/>
      <c r="AO40" s="137"/>
      <c r="AP40" s="137"/>
      <c r="AQ40" s="137"/>
      <c r="AR40" s="137"/>
      <c r="AS40" s="137"/>
      <c r="AT40" s="137"/>
      <c r="AU40" s="137"/>
      <c r="AV40" s="137"/>
      <c r="AW40" s="137"/>
      <c r="AX40" s="137"/>
      <c r="AY40" s="137"/>
      <c r="AZ40" s="137"/>
      <c r="BA40" s="137"/>
      <c r="BB40" s="137"/>
      <c r="BC40" s="137"/>
      <c r="BD40" s="137"/>
      <c r="BE40" s="137"/>
      <c r="BF40" s="137"/>
      <c r="BG40" s="137"/>
      <c r="BH40" s="137"/>
      <c r="BI40" s="137"/>
      <c r="BJ40" s="137"/>
      <c r="BK40" s="137"/>
      <c r="BL40" s="137"/>
      <c r="BM40" s="137"/>
      <c r="BN40" s="137"/>
      <c r="BO40" s="137"/>
      <c r="BP40" s="137"/>
      <c r="BQ40" s="137"/>
      <c r="BR40" s="137"/>
      <c r="BS40" s="137"/>
      <c r="BT40" s="137"/>
      <c r="BU40" s="137"/>
      <c r="BV40" s="137"/>
      <c r="BW40" s="137"/>
      <c r="BX40" s="137"/>
      <c r="BY40" s="137"/>
      <c r="BZ40" s="137"/>
      <c r="CA40" s="137"/>
    </row>
    <row r="41" spans="1:79" s="109" customFormat="1" x14ac:dyDescent="0.25">
      <c r="A41" s="15"/>
      <c r="B41" s="263"/>
      <c r="C41" s="267"/>
      <c r="D41" s="267"/>
      <c r="E41" s="15"/>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c r="AK41" s="137"/>
      <c r="AL41" s="137"/>
      <c r="AM41" s="137"/>
      <c r="AN41" s="137"/>
      <c r="AO41" s="137"/>
      <c r="AP41" s="137"/>
      <c r="AQ41" s="137"/>
      <c r="AR41" s="137"/>
      <c r="AS41" s="137"/>
      <c r="AT41" s="137"/>
      <c r="AU41" s="137"/>
      <c r="AV41" s="137"/>
      <c r="AW41" s="137"/>
      <c r="AX41" s="137"/>
      <c r="AY41" s="137"/>
      <c r="AZ41" s="137"/>
      <c r="BA41" s="137"/>
      <c r="BB41" s="137"/>
      <c r="BC41" s="137"/>
      <c r="BD41" s="137"/>
      <c r="BE41" s="137"/>
      <c r="BF41" s="137"/>
      <c r="BG41" s="137"/>
      <c r="BH41" s="137"/>
      <c r="BI41" s="137"/>
      <c r="BJ41" s="137"/>
      <c r="BK41" s="137"/>
      <c r="BL41" s="137"/>
      <c r="BM41" s="137"/>
      <c r="BN41" s="137"/>
      <c r="BO41" s="137"/>
      <c r="BP41" s="137"/>
      <c r="BQ41" s="137"/>
      <c r="BR41" s="137"/>
      <c r="BS41" s="137"/>
      <c r="BT41" s="137"/>
      <c r="BU41" s="137"/>
      <c r="BV41" s="137"/>
      <c r="BW41" s="137"/>
      <c r="BX41" s="137"/>
      <c r="BY41" s="137"/>
      <c r="BZ41" s="137"/>
      <c r="CA41" s="137"/>
    </row>
    <row r="42" spans="1:79" s="109" customFormat="1" ht="15.75" x14ac:dyDescent="0.25">
      <c r="A42" s="15"/>
      <c r="B42" s="126" t="s">
        <v>381</v>
      </c>
      <c r="C42" s="260" t="s">
        <v>382</v>
      </c>
      <c r="D42" s="260"/>
      <c r="E42" s="15"/>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137"/>
      <c r="AQ42" s="137"/>
      <c r="AR42" s="137"/>
      <c r="AS42" s="137"/>
      <c r="AT42" s="137"/>
      <c r="AU42" s="137"/>
      <c r="AV42" s="137"/>
      <c r="AW42" s="137"/>
      <c r="AX42" s="137"/>
      <c r="AY42" s="137"/>
      <c r="AZ42" s="137"/>
      <c r="BA42" s="137"/>
      <c r="BB42" s="137"/>
      <c r="BC42" s="137"/>
      <c r="BD42" s="137"/>
      <c r="BE42" s="137"/>
      <c r="BF42" s="137"/>
      <c r="BG42" s="137"/>
      <c r="BH42" s="137"/>
      <c r="BI42" s="137"/>
      <c r="BJ42" s="137"/>
      <c r="BK42" s="137"/>
      <c r="BL42" s="137"/>
      <c r="BM42" s="137"/>
      <c r="BN42" s="137"/>
      <c r="BO42" s="137"/>
      <c r="BP42" s="137"/>
      <c r="BQ42" s="137"/>
      <c r="BR42" s="137"/>
      <c r="BS42" s="137"/>
      <c r="BT42" s="137"/>
      <c r="BU42" s="137"/>
      <c r="BV42" s="137"/>
      <c r="BW42" s="137"/>
      <c r="BX42" s="137"/>
      <c r="BY42" s="137"/>
      <c r="BZ42" s="137"/>
      <c r="CA42" s="137"/>
    </row>
    <row r="43" spans="1:79" s="109" customFormat="1" ht="15.75" x14ac:dyDescent="0.25">
      <c r="A43" s="15"/>
      <c r="B43" s="117"/>
      <c r="C43" s="70"/>
      <c r="D43" s="118"/>
      <c r="E43" s="15"/>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37"/>
      <c r="AL43" s="137"/>
      <c r="AM43" s="137"/>
      <c r="AN43" s="137"/>
      <c r="AO43" s="137"/>
      <c r="AP43" s="137"/>
      <c r="AQ43" s="137"/>
      <c r="AR43" s="137"/>
      <c r="AS43" s="137"/>
      <c r="AT43" s="137"/>
      <c r="AU43" s="137"/>
      <c r="AV43" s="137"/>
      <c r="AW43" s="137"/>
      <c r="AX43" s="137"/>
      <c r="AY43" s="137"/>
      <c r="AZ43" s="137"/>
      <c r="BA43" s="137"/>
      <c r="BB43" s="137"/>
      <c r="BC43" s="137"/>
      <c r="BD43" s="137"/>
      <c r="BE43" s="137"/>
      <c r="BF43" s="137"/>
      <c r="BG43" s="137"/>
      <c r="BH43" s="137"/>
      <c r="BI43" s="137"/>
      <c r="BJ43" s="137"/>
      <c r="BK43" s="137"/>
      <c r="BL43" s="137"/>
      <c r="BM43" s="137"/>
      <c r="BN43" s="137"/>
      <c r="BO43" s="137"/>
      <c r="BP43" s="137"/>
      <c r="BQ43" s="137"/>
      <c r="BR43" s="137"/>
      <c r="BS43" s="137"/>
      <c r="BT43" s="137"/>
      <c r="BU43" s="137"/>
      <c r="BV43" s="137"/>
      <c r="BW43" s="137"/>
      <c r="BX43" s="137"/>
      <c r="BY43" s="137"/>
      <c r="BZ43" s="137"/>
      <c r="CA43" s="137"/>
    </row>
    <row r="44" spans="1:79" s="109" customFormat="1" ht="65.45" customHeight="1" x14ac:dyDescent="0.25">
      <c r="A44" s="15"/>
      <c r="B44" s="127"/>
      <c r="C44" s="259" t="s">
        <v>383</v>
      </c>
      <c r="D44" s="259"/>
      <c r="E44" s="15"/>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c r="AK44" s="137"/>
      <c r="AL44" s="137"/>
      <c r="AM44" s="137"/>
      <c r="AN44" s="137"/>
      <c r="AO44" s="137"/>
      <c r="AP44" s="137"/>
      <c r="AQ44" s="137"/>
      <c r="AR44" s="137"/>
      <c r="AS44" s="137"/>
      <c r="AT44" s="137"/>
      <c r="AU44" s="137"/>
      <c r="AV44" s="137"/>
      <c r="AW44" s="137"/>
      <c r="AX44" s="137"/>
      <c r="AY44" s="137"/>
      <c r="AZ44" s="137"/>
      <c r="BA44" s="137"/>
      <c r="BB44" s="137"/>
      <c r="BC44" s="137"/>
      <c r="BD44" s="137"/>
      <c r="BE44" s="137"/>
      <c r="BF44" s="137"/>
      <c r="BG44" s="137"/>
      <c r="BH44" s="137"/>
      <c r="BI44" s="137"/>
      <c r="BJ44" s="137"/>
      <c r="BK44" s="137"/>
      <c r="BL44" s="137"/>
      <c r="BM44" s="137"/>
      <c r="BN44" s="137"/>
      <c r="BO44" s="137"/>
      <c r="BP44" s="137"/>
      <c r="BQ44" s="137"/>
      <c r="BR44" s="137"/>
      <c r="BS44" s="137"/>
      <c r="BT44" s="137"/>
      <c r="BU44" s="137"/>
      <c r="BV44" s="137"/>
      <c r="BW44" s="137"/>
      <c r="BX44" s="137"/>
      <c r="BY44" s="137"/>
      <c r="BZ44" s="137"/>
      <c r="CA44" s="137"/>
    </row>
    <row r="45" spans="1:79" s="109" customFormat="1" ht="15.75" x14ac:dyDescent="0.25">
      <c r="A45" s="15"/>
      <c r="B45" s="124"/>
      <c r="C45" s="122"/>
      <c r="D45" s="125"/>
      <c r="E45" s="15"/>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37"/>
      <c r="AL45" s="137"/>
      <c r="AM45" s="137"/>
      <c r="AN45" s="137"/>
      <c r="AO45" s="137"/>
      <c r="AP45" s="137"/>
      <c r="AQ45" s="137"/>
      <c r="AR45" s="137"/>
      <c r="AS45" s="137"/>
      <c r="AT45" s="137"/>
      <c r="AU45" s="137"/>
      <c r="AV45" s="137"/>
      <c r="AW45" s="137"/>
      <c r="AX45" s="137"/>
      <c r="AY45" s="137"/>
      <c r="AZ45" s="137"/>
      <c r="BA45" s="137"/>
      <c r="BB45" s="137"/>
      <c r="BC45" s="137"/>
      <c r="BD45" s="137"/>
      <c r="BE45" s="137"/>
      <c r="BF45" s="137"/>
      <c r="BG45" s="137"/>
      <c r="BH45" s="137"/>
      <c r="BI45" s="137"/>
      <c r="BJ45" s="137"/>
      <c r="BK45" s="137"/>
      <c r="BL45" s="137"/>
      <c r="BM45" s="137"/>
      <c r="BN45" s="137"/>
      <c r="BO45" s="137"/>
      <c r="BP45" s="137"/>
      <c r="BQ45" s="137"/>
      <c r="BR45" s="137"/>
      <c r="BS45" s="137"/>
      <c r="BT45" s="137"/>
      <c r="BU45" s="137"/>
      <c r="BV45" s="137"/>
      <c r="BW45" s="137"/>
      <c r="BX45" s="137"/>
      <c r="BY45" s="137"/>
      <c r="BZ45" s="137"/>
      <c r="CA45" s="137"/>
    </row>
    <row r="46" spans="1:79" s="109" customFormat="1" ht="15.75" x14ac:dyDescent="0.25">
      <c r="A46" s="15"/>
      <c r="B46" s="126" t="s">
        <v>384</v>
      </c>
      <c r="C46" s="260" t="s">
        <v>385</v>
      </c>
      <c r="D46" s="260"/>
      <c r="E46" s="15"/>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c r="AK46" s="137"/>
      <c r="AL46" s="137"/>
      <c r="AM46" s="137"/>
      <c r="AN46" s="137"/>
      <c r="AO46" s="137"/>
      <c r="AP46" s="137"/>
      <c r="AQ46" s="137"/>
      <c r="AR46" s="137"/>
      <c r="AS46" s="137"/>
      <c r="AT46" s="137"/>
      <c r="AU46" s="137"/>
      <c r="AV46" s="137"/>
      <c r="AW46" s="137"/>
      <c r="AX46" s="137"/>
      <c r="AY46" s="137"/>
      <c r="AZ46" s="137"/>
      <c r="BA46" s="137"/>
      <c r="BB46" s="137"/>
      <c r="BC46" s="137"/>
      <c r="BD46" s="137"/>
      <c r="BE46" s="137"/>
      <c r="BF46" s="137"/>
      <c r="BG46" s="137"/>
      <c r="BH46" s="137"/>
      <c r="BI46" s="137"/>
      <c r="BJ46" s="137"/>
      <c r="BK46" s="137"/>
      <c r="BL46" s="137"/>
      <c r="BM46" s="137"/>
      <c r="BN46" s="137"/>
      <c r="BO46" s="137"/>
      <c r="BP46" s="137"/>
      <c r="BQ46" s="137"/>
      <c r="BR46" s="137"/>
      <c r="BS46" s="137"/>
      <c r="BT46" s="137"/>
      <c r="BU46" s="137"/>
      <c r="BV46" s="137"/>
      <c r="BW46" s="137"/>
      <c r="BX46" s="137"/>
      <c r="BY46" s="137"/>
      <c r="BZ46" s="137"/>
      <c r="CA46" s="137"/>
    </row>
    <row r="47" spans="1:79" s="109" customFormat="1" ht="15.75" x14ac:dyDescent="0.25">
      <c r="A47" s="15"/>
      <c r="B47" s="117"/>
      <c r="C47" s="70"/>
      <c r="D47" s="118"/>
      <c r="E47" s="15"/>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c r="AE47" s="137"/>
      <c r="AF47" s="137"/>
      <c r="AG47" s="137"/>
      <c r="AH47" s="137"/>
      <c r="AI47" s="137"/>
      <c r="AJ47" s="137"/>
      <c r="AK47" s="137"/>
      <c r="AL47" s="137"/>
      <c r="AM47" s="137"/>
      <c r="AN47" s="137"/>
      <c r="AO47" s="137"/>
      <c r="AP47" s="137"/>
      <c r="AQ47" s="137"/>
      <c r="AR47" s="137"/>
      <c r="AS47" s="137"/>
      <c r="AT47" s="137"/>
      <c r="AU47" s="137"/>
      <c r="AV47" s="137"/>
      <c r="AW47" s="137"/>
      <c r="AX47" s="137"/>
      <c r="AY47" s="137"/>
      <c r="AZ47" s="137"/>
      <c r="BA47" s="137"/>
      <c r="BB47" s="137"/>
      <c r="BC47" s="137"/>
      <c r="BD47" s="137"/>
      <c r="BE47" s="137"/>
      <c r="BF47" s="137"/>
      <c r="BG47" s="137"/>
      <c r="BH47" s="137"/>
      <c r="BI47" s="137"/>
      <c r="BJ47" s="137"/>
      <c r="BK47" s="137"/>
      <c r="BL47" s="137"/>
      <c r="BM47" s="137"/>
      <c r="BN47" s="137"/>
      <c r="BO47" s="137"/>
      <c r="BP47" s="137"/>
      <c r="BQ47" s="137"/>
      <c r="BR47" s="137"/>
      <c r="BS47" s="137"/>
      <c r="BT47" s="137"/>
      <c r="BU47" s="137"/>
      <c r="BV47" s="137"/>
      <c r="BW47" s="137"/>
      <c r="BX47" s="137"/>
      <c r="BY47" s="137"/>
      <c r="BZ47" s="137"/>
      <c r="CA47" s="137"/>
    </row>
    <row r="48" spans="1:79" s="109" customFormat="1" ht="80.25" customHeight="1" x14ac:dyDescent="0.25">
      <c r="A48" s="15"/>
      <c r="B48" s="120"/>
      <c r="C48" s="261" t="s">
        <v>386</v>
      </c>
      <c r="D48" s="261"/>
      <c r="E48" s="15"/>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37"/>
      <c r="AL48" s="137"/>
      <c r="AM48" s="137"/>
      <c r="AN48" s="137"/>
      <c r="AO48" s="137"/>
      <c r="AP48" s="137"/>
      <c r="AQ48" s="137"/>
      <c r="AR48" s="137"/>
      <c r="AS48" s="137"/>
      <c r="AT48" s="137"/>
      <c r="AU48" s="137"/>
      <c r="AV48" s="137"/>
      <c r="AW48" s="137"/>
      <c r="AX48" s="137"/>
      <c r="AY48" s="137"/>
      <c r="AZ48" s="137"/>
      <c r="BA48" s="137"/>
      <c r="BB48" s="137"/>
      <c r="BC48" s="137"/>
      <c r="BD48" s="137"/>
      <c r="BE48" s="137"/>
      <c r="BF48" s="137"/>
      <c r="BG48" s="137"/>
      <c r="BH48" s="137"/>
      <c r="BI48" s="137"/>
      <c r="BJ48" s="137"/>
      <c r="BK48" s="137"/>
      <c r="BL48" s="137"/>
      <c r="BM48" s="137"/>
      <c r="BN48" s="137"/>
      <c r="BO48" s="137"/>
      <c r="BP48" s="137"/>
      <c r="BQ48" s="137"/>
      <c r="BR48" s="137"/>
      <c r="BS48" s="137"/>
      <c r="BT48" s="137"/>
      <c r="BU48" s="137"/>
      <c r="BV48" s="137"/>
      <c r="BW48" s="137"/>
      <c r="BX48" s="137"/>
      <c r="BY48" s="137"/>
      <c r="BZ48" s="137"/>
      <c r="CA48" s="137"/>
    </row>
    <row r="49" spans="1:79" s="109" customFormat="1" ht="15.75" x14ac:dyDescent="0.25">
      <c r="A49" s="15"/>
      <c r="B49" s="140"/>
      <c r="C49" s="239"/>
      <c r="D49" s="243"/>
      <c r="E49" s="15"/>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137"/>
      <c r="AJ49" s="137"/>
      <c r="AK49" s="137"/>
      <c r="AL49" s="137"/>
      <c r="AM49" s="137"/>
      <c r="AN49" s="137"/>
      <c r="AO49" s="137"/>
      <c r="AP49" s="137"/>
      <c r="AQ49" s="137"/>
      <c r="AR49" s="137"/>
      <c r="AS49" s="137"/>
      <c r="AT49" s="137"/>
      <c r="AU49" s="137"/>
      <c r="AV49" s="137"/>
      <c r="AW49" s="137"/>
      <c r="AX49" s="137"/>
      <c r="AY49" s="137"/>
      <c r="AZ49" s="137"/>
      <c r="BA49" s="137"/>
      <c r="BB49" s="137"/>
      <c r="BC49" s="137"/>
      <c r="BD49" s="137"/>
      <c r="BE49" s="137"/>
      <c r="BF49" s="137"/>
      <c r="BG49" s="137"/>
      <c r="BH49" s="137"/>
      <c r="BI49" s="137"/>
      <c r="BJ49" s="137"/>
      <c r="BK49" s="137"/>
      <c r="BL49" s="137"/>
      <c r="BM49" s="137"/>
      <c r="BN49" s="137"/>
      <c r="BO49" s="137"/>
      <c r="BP49" s="137"/>
      <c r="BQ49" s="137"/>
      <c r="BR49" s="137"/>
      <c r="BS49" s="137"/>
      <c r="BT49" s="137"/>
      <c r="BU49" s="137"/>
      <c r="BV49" s="137"/>
      <c r="BW49" s="137"/>
      <c r="BX49" s="137"/>
      <c r="BY49" s="137"/>
      <c r="BZ49" s="137"/>
      <c r="CA49" s="137"/>
    </row>
    <row r="50" spans="1:79" s="109" customFormat="1" ht="15.75" x14ac:dyDescent="0.25">
      <c r="A50" s="15"/>
      <c r="B50" s="243"/>
      <c r="C50" s="244" t="s">
        <v>435</v>
      </c>
      <c r="D50" s="243"/>
      <c r="E50" s="15"/>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7"/>
      <c r="AI50" s="137"/>
      <c r="AJ50" s="137"/>
      <c r="AK50" s="137"/>
      <c r="AL50" s="137"/>
      <c r="AM50" s="137"/>
      <c r="AN50" s="137"/>
      <c r="AO50" s="137"/>
      <c r="AP50" s="137"/>
      <c r="AQ50" s="137"/>
      <c r="AR50" s="137"/>
      <c r="AS50" s="137"/>
      <c r="AT50" s="137"/>
      <c r="AU50" s="137"/>
      <c r="AV50" s="137"/>
      <c r="AW50" s="137"/>
      <c r="AX50" s="137"/>
      <c r="AY50" s="137"/>
      <c r="AZ50" s="137"/>
      <c r="BA50" s="137"/>
      <c r="BB50" s="137"/>
      <c r="BC50" s="137"/>
      <c r="BD50" s="137"/>
      <c r="BE50" s="137"/>
      <c r="BF50" s="137"/>
      <c r="BG50" s="137"/>
      <c r="BH50" s="137"/>
      <c r="BI50" s="137"/>
      <c r="BJ50" s="137"/>
      <c r="BK50" s="137"/>
      <c r="BL50" s="137"/>
      <c r="BM50" s="137"/>
      <c r="BN50" s="137"/>
      <c r="BO50" s="137"/>
      <c r="BP50" s="137"/>
      <c r="BQ50" s="137"/>
      <c r="BR50" s="137"/>
      <c r="BS50" s="137"/>
      <c r="BT50" s="137"/>
      <c r="BU50" s="137"/>
      <c r="BV50" s="137"/>
      <c r="BW50" s="137"/>
      <c r="BX50" s="137"/>
      <c r="BY50" s="137"/>
      <c r="BZ50" s="137"/>
      <c r="CA50" s="137"/>
    </row>
    <row r="51" spans="1:79" s="109" customFormat="1" ht="15.75" x14ac:dyDescent="0.25">
      <c r="A51" s="15"/>
      <c r="B51" s="243"/>
      <c r="C51" s="245" t="str">
        <f>IF(OR(ISBLANK(C9),ISBLANK(C13),ISBLANK(C17),ISBLANK(C21),ISBLANK(C25),ISBLANK(C29),ISBLANK(C33),ISBLANK(C37),ISBLANK(C43),ISBLANK(C47)),"FALSE","TRUE")</f>
        <v>FALSE</v>
      </c>
      <c r="D51" s="243"/>
      <c r="E51" s="15"/>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7"/>
      <c r="AN51" s="137"/>
      <c r="AO51" s="137"/>
      <c r="AP51" s="137"/>
      <c r="AQ51" s="137"/>
      <c r="AR51" s="137"/>
      <c r="AS51" s="137"/>
      <c r="AT51" s="137"/>
      <c r="AU51" s="137"/>
      <c r="AV51" s="137"/>
      <c r="AW51" s="137"/>
      <c r="AX51" s="137"/>
      <c r="AY51" s="137"/>
      <c r="AZ51" s="137"/>
      <c r="BA51" s="137"/>
      <c r="BB51" s="137"/>
      <c r="BC51" s="137"/>
      <c r="BD51" s="137"/>
      <c r="BE51" s="137"/>
      <c r="BF51" s="137"/>
      <c r="BG51" s="137"/>
      <c r="BH51" s="137"/>
      <c r="BI51" s="137"/>
      <c r="BJ51" s="137"/>
      <c r="BK51" s="137"/>
      <c r="BL51" s="137"/>
      <c r="BM51" s="137"/>
      <c r="BN51" s="137"/>
      <c r="BO51" s="137"/>
      <c r="BP51" s="137"/>
      <c r="BQ51" s="137"/>
      <c r="BR51" s="137"/>
      <c r="BS51" s="137"/>
      <c r="BT51" s="137"/>
      <c r="BU51" s="137"/>
      <c r="BV51" s="137"/>
      <c r="BW51" s="137"/>
      <c r="BX51" s="137"/>
      <c r="BY51" s="137"/>
      <c r="BZ51" s="137"/>
      <c r="CA51" s="137"/>
    </row>
    <row r="52" spans="1:79" s="109" customFormat="1" ht="15.75" x14ac:dyDescent="0.25">
      <c r="A52" s="15"/>
      <c r="B52" s="243"/>
      <c r="C52" s="243"/>
      <c r="D52" s="243"/>
      <c r="E52" s="15"/>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137"/>
      <c r="AJ52" s="137"/>
      <c r="AK52" s="137"/>
      <c r="AL52" s="137"/>
      <c r="AM52" s="137"/>
      <c r="AN52" s="137"/>
      <c r="AO52" s="137"/>
      <c r="AP52" s="137"/>
      <c r="AQ52" s="137"/>
      <c r="AR52" s="137"/>
      <c r="AS52" s="137"/>
      <c r="AT52" s="137"/>
      <c r="AU52" s="137"/>
      <c r="AV52" s="137"/>
      <c r="AW52" s="137"/>
      <c r="AX52" s="137"/>
      <c r="AY52" s="137"/>
      <c r="AZ52" s="137"/>
      <c r="BA52" s="137"/>
      <c r="BB52" s="137"/>
      <c r="BC52" s="137"/>
      <c r="BD52" s="137"/>
      <c r="BE52" s="137"/>
      <c r="BF52" s="137"/>
      <c r="BG52" s="137"/>
      <c r="BH52" s="137"/>
      <c r="BI52" s="137"/>
      <c r="BJ52" s="137"/>
      <c r="BK52" s="137"/>
      <c r="BL52" s="137"/>
      <c r="BM52" s="137"/>
      <c r="BN52" s="137"/>
      <c r="BO52" s="137"/>
      <c r="BP52" s="137"/>
      <c r="BQ52" s="137"/>
      <c r="BR52" s="137"/>
      <c r="BS52" s="137"/>
      <c r="BT52" s="137"/>
      <c r="BU52" s="137"/>
      <c r="BV52" s="137"/>
      <c r="BW52" s="137"/>
      <c r="BX52" s="137"/>
      <c r="BY52" s="137"/>
      <c r="BZ52" s="137"/>
      <c r="CA52" s="137"/>
    </row>
    <row r="53" spans="1:79" s="148" customFormat="1" ht="33.75" customHeight="1" x14ac:dyDescent="0.25">
      <c r="A53" s="201"/>
      <c r="B53" s="246"/>
      <c r="C53" s="246"/>
      <c r="D53" s="246"/>
      <c r="E53" s="201"/>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7"/>
      <c r="AJ53" s="137"/>
      <c r="AK53" s="137"/>
      <c r="AL53" s="137"/>
      <c r="AM53" s="137"/>
      <c r="AN53" s="137"/>
      <c r="AO53" s="137"/>
      <c r="AP53" s="137"/>
      <c r="AQ53" s="137"/>
      <c r="AR53" s="137"/>
      <c r="AS53" s="137"/>
      <c r="AT53" s="137"/>
      <c r="AU53" s="137"/>
      <c r="AV53" s="137"/>
      <c r="AW53" s="137"/>
      <c r="AX53" s="137"/>
      <c r="AY53" s="137"/>
      <c r="AZ53" s="137"/>
      <c r="BA53" s="137"/>
      <c r="BB53" s="137"/>
      <c r="BC53" s="137"/>
      <c r="BD53" s="137"/>
      <c r="BE53" s="137"/>
      <c r="BF53" s="137"/>
      <c r="BG53" s="137"/>
      <c r="BH53" s="137"/>
      <c r="BI53" s="137"/>
      <c r="BJ53" s="137"/>
      <c r="BK53" s="137"/>
      <c r="BL53" s="137"/>
      <c r="BM53" s="137"/>
      <c r="BN53" s="137"/>
      <c r="BO53" s="137"/>
      <c r="BP53" s="137"/>
      <c r="BQ53" s="137"/>
      <c r="BR53" s="137"/>
      <c r="BS53" s="137"/>
      <c r="BT53" s="137"/>
      <c r="BU53" s="137"/>
      <c r="BV53" s="137"/>
      <c r="BW53" s="137"/>
      <c r="BX53" s="137"/>
      <c r="BY53" s="137"/>
      <c r="BZ53" s="137"/>
      <c r="CA53" s="137"/>
    </row>
    <row r="54" spans="1:79" s="148" customFormat="1" ht="15.75" x14ac:dyDescent="0.25">
      <c r="A54" s="201"/>
      <c r="B54" s="246"/>
      <c r="C54" s="246"/>
      <c r="D54" s="246"/>
      <c r="E54" s="201"/>
      <c r="F54" s="137"/>
      <c r="G54" s="137"/>
      <c r="H54" s="137"/>
      <c r="I54" s="137"/>
      <c r="J54" s="137"/>
      <c r="K54" s="137"/>
      <c r="L54" s="137"/>
      <c r="M54" s="137"/>
      <c r="N54" s="137"/>
      <c r="O54" s="137"/>
      <c r="P54" s="137"/>
      <c r="Q54" s="137"/>
      <c r="R54" s="137"/>
      <c r="S54" s="137"/>
      <c r="T54" s="137"/>
      <c r="U54" s="137"/>
      <c r="V54" s="137"/>
      <c r="W54" s="137"/>
      <c r="X54" s="137"/>
      <c r="Y54" s="137"/>
      <c r="Z54" s="137"/>
      <c r="AA54" s="137"/>
      <c r="AB54" s="137"/>
      <c r="AC54" s="137"/>
      <c r="AD54" s="137"/>
      <c r="AE54" s="137"/>
      <c r="AF54" s="137"/>
      <c r="AG54" s="137"/>
      <c r="AH54" s="137"/>
      <c r="AI54" s="137"/>
      <c r="AJ54" s="137"/>
      <c r="AK54" s="137"/>
      <c r="AL54" s="137"/>
      <c r="AM54" s="137"/>
      <c r="AN54" s="137"/>
      <c r="AO54" s="137"/>
      <c r="AP54" s="137"/>
      <c r="AQ54" s="137"/>
      <c r="AR54" s="137"/>
      <c r="AS54" s="137"/>
      <c r="AT54" s="137"/>
      <c r="AU54" s="137"/>
      <c r="AV54" s="137"/>
      <c r="AW54" s="137"/>
      <c r="AX54" s="137"/>
      <c r="AY54" s="137"/>
      <c r="AZ54" s="137"/>
      <c r="BA54" s="137"/>
      <c r="BB54" s="137"/>
      <c r="BC54" s="137"/>
      <c r="BD54" s="137"/>
      <c r="BE54" s="137"/>
      <c r="BF54" s="137"/>
      <c r="BG54" s="137"/>
      <c r="BH54" s="137"/>
      <c r="BI54" s="137"/>
      <c r="BJ54" s="137"/>
      <c r="BK54" s="137"/>
      <c r="BL54" s="137"/>
      <c r="BM54" s="137"/>
      <c r="BN54" s="137"/>
      <c r="BO54" s="137"/>
      <c r="BP54" s="137"/>
      <c r="BQ54" s="137"/>
      <c r="BR54" s="137"/>
      <c r="BS54" s="137"/>
      <c r="BT54" s="137"/>
      <c r="BU54" s="137"/>
      <c r="BV54" s="137"/>
      <c r="BW54" s="137"/>
      <c r="BX54" s="137"/>
      <c r="BY54" s="137"/>
      <c r="BZ54" s="137"/>
      <c r="CA54" s="137"/>
    </row>
    <row r="55" spans="1:79" s="148" customFormat="1" x14ac:dyDescent="0.25">
      <c r="A55" s="201"/>
      <c r="B55" s="201"/>
      <c r="C55" s="201"/>
      <c r="D55" s="201"/>
      <c r="E55" s="201"/>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c r="AK55" s="137"/>
      <c r="AL55" s="137"/>
      <c r="AM55" s="137"/>
      <c r="AN55" s="137"/>
      <c r="AO55" s="137"/>
      <c r="AP55" s="137"/>
      <c r="AQ55" s="137"/>
      <c r="AR55" s="137"/>
      <c r="AS55" s="137"/>
      <c r="AT55" s="137"/>
      <c r="AU55" s="137"/>
      <c r="AV55" s="137"/>
      <c r="AW55" s="137"/>
      <c r="AX55" s="137"/>
      <c r="AY55" s="137"/>
      <c r="AZ55" s="137"/>
      <c r="BA55" s="137"/>
      <c r="BB55" s="137"/>
      <c r="BC55" s="137"/>
      <c r="BD55" s="137"/>
      <c r="BE55" s="137"/>
      <c r="BF55" s="137"/>
      <c r="BG55" s="137"/>
      <c r="BH55" s="137"/>
      <c r="BI55" s="137"/>
      <c r="BJ55" s="137"/>
      <c r="BK55" s="137"/>
      <c r="BL55" s="137"/>
      <c r="BM55" s="137"/>
      <c r="BN55" s="137"/>
      <c r="BO55" s="137"/>
      <c r="BP55" s="137"/>
      <c r="BQ55" s="137"/>
      <c r="BR55" s="137"/>
      <c r="BS55" s="137"/>
      <c r="BT55" s="137"/>
      <c r="BU55" s="137"/>
      <c r="BV55" s="137"/>
      <c r="BW55" s="137"/>
      <c r="BX55" s="137"/>
      <c r="BY55" s="137"/>
      <c r="BZ55" s="137"/>
      <c r="CA55" s="137"/>
    </row>
    <row r="56" spans="1:79" s="137" customFormat="1" x14ac:dyDescent="0.25"/>
    <row r="57" spans="1:79" s="137" customFormat="1" x14ac:dyDescent="0.25"/>
    <row r="58" spans="1:79" s="137" customFormat="1" x14ac:dyDescent="0.25"/>
    <row r="59" spans="1:79" s="137" customFormat="1" x14ac:dyDescent="0.25"/>
    <row r="60" spans="1:79" s="137" customFormat="1" x14ac:dyDescent="0.25"/>
    <row r="61" spans="1:79" s="137" customFormat="1" x14ac:dyDescent="0.25"/>
    <row r="62" spans="1:79" s="137" customFormat="1" x14ac:dyDescent="0.25"/>
    <row r="63" spans="1:79" s="137" customFormat="1" x14ac:dyDescent="0.25"/>
    <row r="64" spans="1:79" s="137" customFormat="1" x14ac:dyDescent="0.25"/>
    <row r="65" s="137" customFormat="1" x14ac:dyDescent="0.25"/>
    <row r="66" s="137" customFormat="1" x14ac:dyDescent="0.25"/>
    <row r="67" s="137" customFormat="1" x14ac:dyDescent="0.25"/>
    <row r="68" s="137" customFormat="1" x14ac:dyDescent="0.25"/>
    <row r="69" s="137" customFormat="1" x14ac:dyDescent="0.25"/>
    <row r="70" s="137" customFormat="1" x14ac:dyDescent="0.25"/>
    <row r="71" s="137" customFormat="1" x14ac:dyDescent="0.25"/>
    <row r="72" s="137" customFormat="1" x14ac:dyDescent="0.25"/>
    <row r="73" s="137" customFormat="1" x14ac:dyDescent="0.25"/>
    <row r="74" s="137" customFormat="1" x14ac:dyDescent="0.25"/>
    <row r="75" s="137" customFormat="1" x14ac:dyDescent="0.25"/>
    <row r="76" s="137" customFormat="1" x14ac:dyDescent="0.25"/>
    <row r="77" s="137" customFormat="1" x14ac:dyDescent="0.25"/>
    <row r="78" s="137" customFormat="1" x14ac:dyDescent="0.25"/>
    <row r="79" s="137" customFormat="1" x14ac:dyDescent="0.25"/>
    <row r="80" s="137" customFormat="1" x14ac:dyDescent="0.25"/>
    <row r="81" s="137" customFormat="1" x14ac:dyDescent="0.25"/>
    <row r="82" s="137" customFormat="1" x14ac:dyDescent="0.25"/>
    <row r="83" s="137" customFormat="1" x14ac:dyDescent="0.25"/>
    <row r="84" s="137" customFormat="1" x14ac:dyDescent="0.25"/>
    <row r="85" s="137" customFormat="1" x14ac:dyDescent="0.25"/>
    <row r="86" s="137" customFormat="1" x14ac:dyDescent="0.25"/>
    <row r="87" s="137" customFormat="1" x14ac:dyDescent="0.25"/>
    <row r="88" s="137" customFormat="1" x14ac:dyDescent="0.25"/>
    <row r="89" s="137" customFormat="1" x14ac:dyDescent="0.25"/>
    <row r="90" s="137" customFormat="1" x14ac:dyDescent="0.25"/>
    <row r="91" s="137" customFormat="1" x14ac:dyDescent="0.25"/>
    <row r="92" s="137" customFormat="1" x14ac:dyDescent="0.25"/>
    <row r="93" s="137" customFormat="1" x14ac:dyDescent="0.25"/>
    <row r="94" s="137" customFormat="1" x14ac:dyDescent="0.25"/>
    <row r="95" s="137" customFormat="1" x14ac:dyDescent="0.25"/>
    <row r="96" s="137" customFormat="1" x14ac:dyDescent="0.25"/>
    <row r="97" s="137" customFormat="1" x14ac:dyDescent="0.25"/>
    <row r="98" s="137" customFormat="1" x14ac:dyDescent="0.25"/>
    <row r="99" s="137" customFormat="1" x14ac:dyDescent="0.25"/>
    <row r="100" s="137" customFormat="1" x14ac:dyDescent="0.25"/>
    <row r="101" s="137" customFormat="1" x14ac:dyDescent="0.25"/>
    <row r="102" s="137" customFormat="1" x14ac:dyDescent="0.25"/>
    <row r="103" s="137" customFormat="1" x14ac:dyDescent="0.25"/>
    <row r="104" s="137" customFormat="1" x14ac:dyDescent="0.25"/>
    <row r="105" s="137" customFormat="1" x14ac:dyDescent="0.25"/>
    <row r="106" s="137" customFormat="1" x14ac:dyDescent="0.25"/>
    <row r="107" s="137" customFormat="1" x14ac:dyDescent="0.25"/>
    <row r="108" s="137" customFormat="1" x14ac:dyDescent="0.25"/>
    <row r="109" s="137" customFormat="1" x14ac:dyDescent="0.25"/>
    <row r="110" s="137" customFormat="1" x14ac:dyDescent="0.25"/>
    <row r="111" s="137" customFormat="1" x14ac:dyDescent="0.25"/>
    <row r="112" s="137" customFormat="1" x14ac:dyDescent="0.25"/>
    <row r="113" s="137" customFormat="1" x14ac:dyDescent="0.25"/>
    <row r="114" s="137" customFormat="1" x14ac:dyDescent="0.25"/>
    <row r="115" s="137" customFormat="1" x14ac:dyDescent="0.25"/>
    <row r="116" s="137" customFormat="1" x14ac:dyDescent="0.25"/>
    <row r="117" s="137" customFormat="1" x14ac:dyDescent="0.25"/>
    <row r="118" s="137" customFormat="1" x14ac:dyDescent="0.25"/>
    <row r="119" s="137" customFormat="1" x14ac:dyDescent="0.25"/>
    <row r="120" s="137" customFormat="1" x14ac:dyDescent="0.25"/>
    <row r="121" s="137" customFormat="1" x14ac:dyDescent="0.25"/>
    <row r="122" s="137" customFormat="1" x14ac:dyDescent="0.25"/>
    <row r="123" s="137" customFormat="1" x14ac:dyDescent="0.25"/>
    <row r="124" s="137" customFormat="1" x14ac:dyDescent="0.25"/>
    <row r="125" s="137" customFormat="1" x14ac:dyDescent="0.25"/>
    <row r="126" s="137" customFormat="1" x14ac:dyDescent="0.25"/>
    <row r="127" s="137" customFormat="1" x14ac:dyDescent="0.25"/>
    <row r="128" s="137" customFormat="1" x14ac:dyDescent="0.25"/>
    <row r="129" s="137" customFormat="1" x14ac:dyDescent="0.25"/>
    <row r="130" s="137" customFormat="1" x14ac:dyDescent="0.25"/>
    <row r="131" s="137" customFormat="1" x14ac:dyDescent="0.25"/>
    <row r="132" s="137" customFormat="1" x14ac:dyDescent="0.25"/>
    <row r="133" s="137" customFormat="1" x14ac:dyDescent="0.25"/>
    <row r="134" s="137" customFormat="1" x14ac:dyDescent="0.25"/>
    <row r="135" s="137" customFormat="1" x14ac:dyDescent="0.25"/>
    <row r="136" s="137" customFormat="1" x14ac:dyDescent="0.25"/>
    <row r="137" s="137" customFormat="1" x14ac:dyDescent="0.25"/>
    <row r="138" s="137" customFormat="1" x14ac:dyDescent="0.25"/>
    <row r="139" s="137" customFormat="1" x14ac:dyDescent="0.25"/>
    <row r="140" s="137" customFormat="1" x14ac:dyDescent="0.25"/>
    <row r="141" s="137" customFormat="1" x14ac:dyDescent="0.25"/>
    <row r="142" s="137" customFormat="1" x14ac:dyDescent="0.25"/>
    <row r="143" s="137" customFormat="1" x14ac:dyDescent="0.25"/>
    <row r="144" s="137" customFormat="1" x14ac:dyDescent="0.25"/>
    <row r="145" s="137" customFormat="1" x14ac:dyDescent="0.25"/>
    <row r="146" s="137" customFormat="1" x14ac:dyDescent="0.25"/>
    <row r="147" s="137" customFormat="1" x14ac:dyDescent="0.25"/>
    <row r="148" s="137" customFormat="1" x14ac:dyDescent="0.25"/>
    <row r="149" s="137" customFormat="1" x14ac:dyDescent="0.25"/>
    <row r="150" s="137" customFormat="1" x14ac:dyDescent="0.25"/>
    <row r="151" s="137" customFormat="1" x14ac:dyDescent="0.25"/>
    <row r="152" s="137" customFormat="1" x14ac:dyDescent="0.25"/>
    <row r="153" s="137" customFormat="1" x14ac:dyDescent="0.25"/>
    <row r="154" s="137" customFormat="1" x14ac:dyDescent="0.25"/>
    <row r="155" s="137" customFormat="1" x14ac:dyDescent="0.25"/>
    <row r="156" s="137" customFormat="1" x14ac:dyDescent="0.25"/>
    <row r="157" s="137" customFormat="1" x14ac:dyDescent="0.25"/>
    <row r="158" s="137" customFormat="1" x14ac:dyDescent="0.25"/>
    <row r="159" s="137" customFormat="1" x14ac:dyDescent="0.25"/>
    <row r="160" s="137" customFormat="1" x14ac:dyDescent="0.25"/>
    <row r="161" s="137" customFormat="1" x14ac:dyDescent="0.25"/>
    <row r="162" s="137" customFormat="1" x14ac:dyDescent="0.25"/>
    <row r="163" s="137" customFormat="1" x14ac:dyDescent="0.25"/>
    <row r="164" s="137" customFormat="1" x14ac:dyDescent="0.25"/>
    <row r="165" s="137" customFormat="1" x14ac:dyDescent="0.25"/>
    <row r="166" s="137" customFormat="1" x14ac:dyDescent="0.25"/>
    <row r="167" s="137" customFormat="1" x14ac:dyDescent="0.25"/>
    <row r="168" s="137" customFormat="1" x14ac:dyDescent="0.25"/>
    <row r="169" s="137" customFormat="1" x14ac:dyDescent="0.25"/>
    <row r="170" s="137" customFormat="1" x14ac:dyDescent="0.25"/>
    <row r="171" s="137" customFormat="1" x14ac:dyDescent="0.25"/>
    <row r="172" s="137" customFormat="1" x14ac:dyDescent="0.25"/>
    <row r="173" s="137" customFormat="1" x14ac:dyDescent="0.25"/>
    <row r="174" s="137" customFormat="1" x14ac:dyDescent="0.25"/>
    <row r="175" s="137" customFormat="1" x14ac:dyDescent="0.25"/>
    <row r="176" s="137" customFormat="1" x14ac:dyDescent="0.25"/>
    <row r="177" s="137" customFormat="1" x14ac:dyDescent="0.25"/>
    <row r="178" s="137" customFormat="1" x14ac:dyDescent="0.25"/>
    <row r="179" s="137" customFormat="1" x14ac:dyDescent="0.25"/>
    <row r="180" s="137" customFormat="1" x14ac:dyDescent="0.25"/>
    <row r="181" s="137" customFormat="1" x14ac:dyDescent="0.25"/>
    <row r="182" s="137" customFormat="1" x14ac:dyDescent="0.25"/>
    <row r="183" s="137" customFormat="1" x14ac:dyDescent="0.25"/>
    <row r="184" s="137" customFormat="1" x14ac:dyDescent="0.25"/>
    <row r="185" s="137" customFormat="1" x14ac:dyDescent="0.25"/>
    <row r="186" s="137" customFormat="1" x14ac:dyDescent="0.25"/>
    <row r="187" s="137" customFormat="1" x14ac:dyDescent="0.25"/>
    <row r="188" s="137" customFormat="1" x14ac:dyDescent="0.25"/>
    <row r="189" s="137" customFormat="1" x14ac:dyDescent="0.25"/>
    <row r="190" s="137" customFormat="1" x14ac:dyDescent="0.25"/>
    <row r="191" s="137" customFormat="1" x14ac:dyDescent="0.25"/>
    <row r="192" s="137" customFormat="1" x14ac:dyDescent="0.25"/>
    <row r="193" s="137" customFormat="1" x14ac:dyDescent="0.25"/>
    <row r="194" s="137" customFormat="1" x14ac:dyDescent="0.25"/>
    <row r="195" s="137" customFormat="1" x14ac:dyDescent="0.25"/>
    <row r="196" s="137" customFormat="1" x14ac:dyDescent="0.25"/>
    <row r="197" s="137" customFormat="1" x14ac:dyDescent="0.25"/>
    <row r="198" s="137" customFormat="1" x14ac:dyDescent="0.25"/>
    <row r="199" s="137" customFormat="1" x14ac:dyDescent="0.25"/>
    <row r="200" s="137" customFormat="1" x14ac:dyDescent="0.25"/>
    <row r="201" s="137" customFormat="1" x14ac:dyDescent="0.25"/>
    <row r="202" s="137" customFormat="1" x14ac:dyDescent="0.25"/>
    <row r="203" s="137" customFormat="1" x14ac:dyDescent="0.25"/>
    <row r="204" s="137" customFormat="1" x14ac:dyDescent="0.25"/>
    <row r="205" s="137" customFormat="1" x14ac:dyDescent="0.25"/>
    <row r="206" s="137" customFormat="1" x14ac:dyDescent="0.25"/>
    <row r="207" s="137" customFormat="1" x14ac:dyDescent="0.25"/>
    <row r="208" s="137" customFormat="1" x14ac:dyDescent="0.25"/>
    <row r="209" s="137" customFormat="1" x14ac:dyDescent="0.25"/>
    <row r="210" s="137" customFormat="1" x14ac:dyDescent="0.25"/>
    <row r="211" s="137" customFormat="1" x14ac:dyDescent="0.25"/>
    <row r="212" s="137" customFormat="1" x14ac:dyDescent="0.25"/>
    <row r="213" s="137" customFormat="1" x14ac:dyDescent="0.25"/>
    <row r="214" s="137" customFormat="1" x14ac:dyDescent="0.25"/>
    <row r="215" s="137" customFormat="1" x14ac:dyDescent="0.25"/>
    <row r="216" s="137" customFormat="1" x14ac:dyDescent="0.25"/>
    <row r="217" s="137" customFormat="1" x14ac:dyDescent="0.25"/>
    <row r="218" s="137" customFormat="1" x14ac:dyDescent="0.25"/>
    <row r="219" s="137" customFormat="1" x14ac:dyDescent="0.25"/>
    <row r="220" s="137" customFormat="1" x14ac:dyDescent="0.25"/>
    <row r="221" s="137" customFormat="1" x14ac:dyDescent="0.25"/>
    <row r="222" s="137" customFormat="1" x14ac:dyDescent="0.25"/>
    <row r="223" s="137" customFormat="1" x14ac:dyDescent="0.25"/>
    <row r="224" s="137" customFormat="1" x14ac:dyDescent="0.25"/>
    <row r="225" s="137" customFormat="1" x14ac:dyDescent="0.25"/>
    <row r="226" s="137" customFormat="1" x14ac:dyDescent="0.25"/>
    <row r="227" s="137" customFormat="1" x14ac:dyDescent="0.25"/>
    <row r="228" s="137" customFormat="1" x14ac:dyDescent="0.25"/>
    <row r="229" s="137" customFormat="1" x14ac:dyDescent="0.25"/>
    <row r="230" s="137" customFormat="1" x14ac:dyDescent="0.25"/>
    <row r="231" s="137" customFormat="1" x14ac:dyDescent="0.25"/>
    <row r="232" s="137" customFormat="1" x14ac:dyDescent="0.25"/>
    <row r="233" s="137" customFormat="1" x14ac:dyDescent="0.25"/>
    <row r="234" s="137" customFormat="1" x14ac:dyDescent="0.25"/>
    <row r="235" s="137" customFormat="1" x14ac:dyDescent="0.25"/>
    <row r="236" s="137" customFormat="1" x14ac:dyDescent="0.25"/>
    <row r="237" s="137" customFormat="1" x14ac:dyDescent="0.25"/>
    <row r="238" s="137" customFormat="1" x14ac:dyDescent="0.25"/>
    <row r="239" s="137" customFormat="1" x14ac:dyDescent="0.25"/>
    <row r="240" s="137" customFormat="1" x14ac:dyDescent="0.25"/>
    <row r="241" s="137" customFormat="1" x14ac:dyDescent="0.25"/>
    <row r="242" s="137" customFormat="1" x14ac:dyDescent="0.25"/>
    <row r="243" s="137" customFormat="1" x14ac:dyDescent="0.25"/>
    <row r="244" s="137" customFormat="1" x14ac:dyDescent="0.25"/>
    <row r="245" s="137" customFormat="1" x14ac:dyDescent="0.25"/>
    <row r="246" s="137" customFormat="1" x14ac:dyDescent="0.25"/>
    <row r="247" s="137" customFormat="1" x14ac:dyDescent="0.25"/>
    <row r="248" s="137" customFormat="1" x14ac:dyDescent="0.25"/>
    <row r="249" s="137" customFormat="1" x14ac:dyDescent="0.25"/>
    <row r="250" s="137" customFormat="1" x14ac:dyDescent="0.25"/>
    <row r="251" s="137" customFormat="1" x14ac:dyDescent="0.25"/>
    <row r="252" s="137" customFormat="1" x14ac:dyDescent="0.25"/>
    <row r="253" s="137" customFormat="1" x14ac:dyDescent="0.25"/>
    <row r="254" s="137" customFormat="1" x14ac:dyDescent="0.25"/>
    <row r="255" s="137" customFormat="1" x14ac:dyDescent="0.25"/>
    <row r="256" s="137" customFormat="1" x14ac:dyDescent="0.25"/>
    <row r="257" s="137" customFormat="1" x14ac:dyDescent="0.25"/>
    <row r="258" s="137" customFormat="1" x14ac:dyDescent="0.25"/>
    <row r="259" s="137" customFormat="1" x14ac:dyDescent="0.25"/>
    <row r="260" s="137" customFormat="1" x14ac:dyDescent="0.25"/>
    <row r="261" s="137" customFormat="1" x14ac:dyDescent="0.25"/>
    <row r="262" s="137" customFormat="1" x14ac:dyDescent="0.25"/>
    <row r="263" s="137" customFormat="1" x14ac:dyDescent="0.25"/>
    <row r="264" s="137" customFormat="1" x14ac:dyDescent="0.25"/>
    <row r="265" s="137" customFormat="1" x14ac:dyDescent="0.25"/>
    <row r="266" s="137" customFormat="1" x14ac:dyDescent="0.25"/>
    <row r="267" s="137" customFormat="1" x14ac:dyDescent="0.25"/>
    <row r="268" s="137" customFormat="1" x14ac:dyDescent="0.25"/>
    <row r="269" s="137" customFormat="1" x14ac:dyDescent="0.25"/>
    <row r="270" s="137" customFormat="1" x14ac:dyDescent="0.25"/>
    <row r="271" s="137" customFormat="1" x14ac:dyDescent="0.25"/>
    <row r="272" s="137" customFormat="1" x14ac:dyDescent="0.25"/>
    <row r="273" s="137" customFormat="1" x14ac:dyDescent="0.25"/>
    <row r="274" s="137" customFormat="1" x14ac:dyDescent="0.25"/>
    <row r="275" s="137" customFormat="1" x14ac:dyDescent="0.25"/>
    <row r="276" s="137" customFormat="1" x14ac:dyDescent="0.25"/>
    <row r="277" s="137" customFormat="1" x14ac:dyDescent="0.25"/>
    <row r="278" s="137" customFormat="1" x14ac:dyDescent="0.25"/>
    <row r="279" s="137" customFormat="1" x14ac:dyDescent="0.25"/>
    <row r="280" s="137" customFormat="1" x14ac:dyDescent="0.25"/>
    <row r="281" s="137" customFormat="1" x14ac:dyDescent="0.25"/>
    <row r="282" s="137" customFormat="1" x14ac:dyDescent="0.25"/>
    <row r="283" s="137" customFormat="1" x14ac:dyDescent="0.25"/>
    <row r="284" s="137" customFormat="1" x14ac:dyDescent="0.25"/>
    <row r="285" s="137" customFormat="1" x14ac:dyDescent="0.25"/>
    <row r="286" s="137" customFormat="1" x14ac:dyDescent="0.25"/>
    <row r="287" s="137" customFormat="1" x14ac:dyDescent="0.25"/>
    <row r="288" s="137" customFormat="1" x14ac:dyDescent="0.25"/>
    <row r="289" s="137" customFormat="1" x14ac:dyDescent="0.25"/>
    <row r="290" s="137" customFormat="1" x14ac:dyDescent="0.25"/>
    <row r="291" s="137" customFormat="1" x14ac:dyDescent="0.25"/>
    <row r="292" s="137" customFormat="1" x14ac:dyDescent="0.25"/>
    <row r="293" s="137" customFormat="1" x14ac:dyDescent="0.25"/>
    <row r="294" s="137" customFormat="1" x14ac:dyDescent="0.25"/>
    <row r="295" s="137" customFormat="1" x14ac:dyDescent="0.25"/>
    <row r="296" s="137" customFormat="1" x14ac:dyDescent="0.25"/>
    <row r="297" s="137" customFormat="1" x14ac:dyDescent="0.25"/>
    <row r="298" s="137" customFormat="1" x14ac:dyDescent="0.25"/>
    <row r="299" s="137" customFormat="1" x14ac:dyDescent="0.25"/>
    <row r="300" s="137" customFormat="1" x14ac:dyDescent="0.25"/>
    <row r="301" s="137" customFormat="1" x14ac:dyDescent="0.25"/>
    <row r="302" s="137" customFormat="1" x14ac:dyDescent="0.25"/>
    <row r="303" s="137" customFormat="1" x14ac:dyDescent="0.25"/>
    <row r="304" s="137" customFormat="1" x14ac:dyDescent="0.25"/>
    <row r="305" s="137" customFormat="1" x14ac:dyDescent="0.25"/>
    <row r="306" s="137" customFormat="1" x14ac:dyDescent="0.25"/>
    <row r="307" s="137" customFormat="1" x14ac:dyDescent="0.25"/>
    <row r="308" s="137" customFormat="1" x14ac:dyDescent="0.25"/>
    <row r="309" s="137" customFormat="1" x14ac:dyDescent="0.25"/>
    <row r="310" s="137" customFormat="1" x14ac:dyDescent="0.25"/>
    <row r="311" s="137" customFormat="1" x14ac:dyDescent="0.25"/>
    <row r="312" s="137" customFormat="1" x14ac:dyDescent="0.25"/>
    <row r="313" s="137" customFormat="1" x14ac:dyDescent="0.25"/>
    <row r="314" s="137" customFormat="1" x14ac:dyDescent="0.25"/>
    <row r="315" s="137" customFormat="1" x14ac:dyDescent="0.25"/>
    <row r="316" s="137" customFormat="1" x14ac:dyDescent="0.25"/>
    <row r="317" s="137" customFormat="1" x14ac:dyDescent="0.25"/>
    <row r="318" s="137" customFormat="1" x14ac:dyDescent="0.25"/>
    <row r="319" s="137" customFormat="1" x14ac:dyDescent="0.25"/>
    <row r="320" s="137" customFormat="1" x14ac:dyDescent="0.25"/>
    <row r="321" s="137" customFormat="1" x14ac:dyDescent="0.25"/>
    <row r="322" s="137" customFormat="1" x14ac:dyDescent="0.25"/>
    <row r="323" s="137" customFormat="1" x14ac:dyDescent="0.25"/>
    <row r="324" s="137" customFormat="1" x14ac:dyDescent="0.25"/>
    <row r="325" s="137" customFormat="1" x14ac:dyDescent="0.25"/>
    <row r="326" s="137" customFormat="1" x14ac:dyDescent="0.25"/>
    <row r="327" s="137" customFormat="1" x14ac:dyDescent="0.25"/>
    <row r="328" s="137" customFormat="1" x14ac:dyDescent="0.25"/>
    <row r="329" s="137" customFormat="1" x14ac:dyDescent="0.25"/>
    <row r="330" s="137" customFormat="1" x14ac:dyDescent="0.25"/>
    <row r="331" s="137" customFormat="1" x14ac:dyDescent="0.25"/>
    <row r="332" s="137" customFormat="1" x14ac:dyDescent="0.25"/>
    <row r="333" s="137" customFormat="1" x14ac:dyDescent="0.25"/>
    <row r="334" s="137" customFormat="1" x14ac:dyDescent="0.25"/>
    <row r="335" s="137" customFormat="1" x14ac:dyDescent="0.25"/>
    <row r="336" s="137" customFormat="1" x14ac:dyDescent="0.25"/>
    <row r="337" s="137" customFormat="1" x14ac:dyDescent="0.25"/>
    <row r="338" s="137" customFormat="1" x14ac:dyDescent="0.25"/>
    <row r="339" s="137" customFormat="1" x14ac:dyDescent="0.25"/>
    <row r="340" s="137" customFormat="1" x14ac:dyDescent="0.25"/>
    <row r="341" s="137" customFormat="1" x14ac:dyDescent="0.25"/>
    <row r="342" s="137" customFormat="1" x14ac:dyDescent="0.25"/>
    <row r="343" s="137" customFormat="1" x14ac:dyDescent="0.25"/>
    <row r="344" s="137" customFormat="1" x14ac:dyDescent="0.25"/>
    <row r="345" s="137" customFormat="1" x14ac:dyDescent="0.25"/>
    <row r="346" s="137" customFormat="1" x14ac:dyDescent="0.25"/>
    <row r="347" s="137" customFormat="1" x14ac:dyDescent="0.25"/>
    <row r="348" s="137" customFormat="1" x14ac:dyDescent="0.25"/>
    <row r="349" s="137" customFormat="1" x14ac:dyDescent="0.25"/>
    <row r="350" s="137" customFormat="1" x14ac:dyDescent="0.25"/>
    <row r="351" s="137" customFormat="1" x14ac:dyDescent="0.25"/>
    <row r="352" s="137" customFormat="1" x14ac:dyDescent="0.25"/>
    <row r="353" s="137" customFormat="1" x14ac:dyDescent="0.25"/>
    <row r="354" s="137" customFormat="1" x14ac:dyDescent="0.25"/>
    <row r="355" s="137" customFormat="1" x14ac:dyDescent="0.25"/>
    <row r="356" s="137" customFormat="1" x14ac:dyDescent="0.25"/>
    <row r="357" s="137" customFormat="1" x14ac:dyDescent="0.25"/>
    <row r="358" s="137" customFormat="1" x14ac:dyDescent="0.25"/>
    <row r="359" s="137" customFormat="1" x14ac:dyDescent="0.25"/>
    <row r="360" s="137" customFormat="1" x14ac:dyDescent="0.25"/>
    <row r="361" s="137" customFormat="1" x14ac:dyDescent="0.25"/>
    <row r="362" s="137" customFormat="1" x14ac:dyDescent="0.25"/>
    <row r="363" s="137" customFormat="1" x14ac:dyDescent="0.25"/>
    <row r="364" s="137" customFormat="1" x14ac:dyDescent="0.25"/>
    <row r="365" s="137" customFormat="1" x14ac:dyDescent="0.25"/>
    <row r="366" s="137" customFormat="1" x14ac:dyDescent="0.25"/>
    <row r="367" s="137" customFormat="1" x14ac:dyDescent="0.25"/>
    <row r="368" s="137" customFormat="1" x14ac:dyDescent="0.25"/>
    <row r="369" s="137" customFormat="1" x14ac:dyDescent="0.25"/>
    <row r="370" s="137" customFormat="1" x14ac:dyDescent="0.25"/>
    <row r="371" s="137" customFormat="1" x14ac:dyDescent="0.25"/>
    <row r="372" s="137" customFormat="1" x14ac:dyDescent="0.25"/>
    <row r="373" s="137" customFormat="1" x14ac:dyDescent="0.25"/>
    <row r="374" s="137" customFormat="1" x14ac:dyDescent="0.25"/>
    <row r="375" s="137" customFormat="1" x14ac:dyDescent="0.25"/>
    <row r="376" s="137" customFormat="1" x14ac:dyDescent="0.25"/>
    <row r="377" s="137" customFormat="1" x14ac:dyDescent="0.25"/>
    <row r="378" s="137" customFormat="1" x14ac:dyDescent="0.25"/>
    <row r="379" s="137" customFormat="1" x14ac:dyDescent="0.25"/>
    <row r="380" s="137" customFormat="1" x14ac:dyDescent="0.25"/>
    <row r="381" s="137" customFormat="1" x14ac:dyDescent="0.25"/>
    <row r="382" s="137" customFormat="1" x14ac:dyDescent="0.25"/>
    <row r="383" s="137" customFormat="1" x14ac:dyDescent="0.25"/>
    <row r="384" s="137" customFormat="1" x14ac:dyDescent="0.25"/>
    <row r="385" s="137" customFormat="1" x14ac:dyDescent="0.25"/>
    <row r="386" s="137" customFormat="1" x14ac:dyDescent="0.25"/>
    <row r="387" s="137" customFormat="1" x14ac:dyDescent="0.25"/>
    <row r="388" s="137" customFormat="1" x14ac:dyDescent="0.25"/>
    <row r="389" s="137" customFormat="1" x14ac:dyDescent="0.25"/>
    <row r="390" s="137" customFormat="1" x14ac:dyDescent="0.25"/>
    <row r="391" s="137" customFormat="1" x14ac:dyDescent="0.25"/>
    <row r="392" s="137" customFormat="1" x14ac:dyDescent="0.25"/>
    <row r="393" s="137" customFormat="1" x14ac:dyDescent="0.25"/>
    <row r="394" s="137" customFormat="1" x14ac:dyDescent="0.25"/>
    <row r="395" s="137" customFormat="1" x14ac:dyDescent="0.25"/>
    <row r="396" s="137" customFormat="1" x14ac:dyDescent="0.25"/>
    <row r="397" s="137" customFormat="1" x14ac:dyDescent="0.25"/>
    <row r="398" s="137" customFormat="1" x14ac:dyDescent="0.25"/>
    <row r="399" s="137" customFormat="1" x14ac:dyDescent="0.25"/>
    <row r="400" s="137" customFormat="1" x14ac:dyDescent="0.25"/>
    <row r="401" s="137" customFormat="1" x14ac:dyDescent="0.25"/>
    <row r="402" s="137" customFormat="1" x14ac:dyDescent="0.25"/>
    <row r="403" s="137" customFormat="1" x14ac:dyDescent="0.25"/>
    <row r="404" s="137" customFormat="1" x14ac:dyDescent="0.25"/>
    <row r="405" s="137" customFormat="1" x14ac:dyDescent="0.25"/>
    <row r="406" s="137" customFormat="1" x14ac:dyDescent="0.25"/>
    <row r="407" s="137" customFormat="1" x14ac:dyDescent="0.25"/>
    <row r="408" s="137" customFormat="1" x14ac:dyDescent="0.25"/>
    <row r="409" s="137" customFormat="1" x14ac:dyDescent="0.25"/>
    <row r="410" s="137" customFormat="1" x14ac:dyDescent="0.25"/>
    <row r="411" s="137" customFormat="1" x14ac:dyDescent="0.25"/>
    <row r="412" s="137" customFormat="1" x14ac:dyDescent="0.25"/>
    <row r="413" s="137" customFormat="1" x14ac:dyDescent="0.25"/>
    <row r="414" s="137" customFormat="1" x14ac:dyDescent="0.25"/>
    <row r="415" s="137" customFormat="1" x14ac:dyDescent="0.25"/>
    <row r="416" s="137" customFormat="1" x14ac:dyDescent="0.25"/>
    <row r="417" s="137" customFormat="1" x14ac:dyDescent="0.25"/>
    <row r="418" s="137" customFormat="1" x14ac:dyDescent="0.25"/>
    <row r="419" s="137" customFormat="1" x14ac:dyDescent="0.25"/>
    <row r="420" s="137" customFormat="1" x14ac:dyDescent="0.25"/>
    <row r="421" s="137" customFormat="1" x14ac:dyDescent="0.25"/>
    <row r="422" s="137" customFormat="1" x14ac:dyDescent="0.25"/>
    <row r="423" s="137" customFormat="1" x14ac:dyDescent="0.25"/>
    <row r="424" s="137" customFormat="1" x14ac:dyDescent="0.25"/>
    <row r="425" s="137" customFormat="1" x14ac:dyDescent="0.25"/>
    <row r="426" s="137" customFormat="1" x14ac:dyDescent="0.25"/>
    <row r="427" s="137" customFormat="1" x14ac:dyDescent="0.25"/>
    <row r="428" s="137" customFormat="1" x14ac:dyDescent="0.25"/>
    <row r="429" s="137" customFormat="1" x14ac:dyDescent="0.25"/>
    <row r="430" s="137" customFormat="1" x14ac:dyDescent="0.25"/>
    <row r="431" s="137" customFormat="1" x14ac:dyDescent="0.25"/>
    <row r="432" s="137" customFormat="1" x14ac:dyDescent="0.25"/>
    <row r="433" s="137" customFormat="1" x14ac:dyDescent="0.25"/>
    <row r="434" s="137" customFormat="1" x14ac:dyDescent="0.25"/>
    <row r="435" s="137" customFormat="1" x14ac:dyDescent="0.25"/>
    <row r="436" s="137" customFormat="1" x14ac:dyDescent="0.25"/>
    <row r="437" s="137" customFormat="1" x14ac:dyDescent="0.25"/>
    <row r="438" s="137" customFormat="1" x14ac:dyDescent="0.25"/>
    <row r="439" s="137" customFormat="1" x14ac:dyDescent="0.25"/>
    <row r="440" s="137" customFormat="1" x14ac:dyDescent="0.25"/>
    <row r="441" s="137" customFormat="1" x14ac:dyDescent="0.25"/>
    <row r="442" s="137" customFormat="1" x14ac:dyDescent="0.25"/>
    <row r="443" s="137" customFormat="1" x14ac:dyDescent="0.25"/>
    <row r="444" s="137" customFormat="1" x14ac:dyDescent="0.25"/>
    <row r="445" s="137" customFormat="1" x14ac:dyDescent="0.25"/>
    <row r="446" s="137" customFormat="1" x14ac:dyDescent="0.25"/>
    <row r="447" s="137" customFormat="1" x14ac:dyDescent="0.25"/>
    <row r="448" s="137" customFormat="1" x14ac:dyDescent="0.25"/>
    <row r="449" s="137" customFormat="1" x14ac:dyDescent="0.25"/>
    <row r="450" s="137" customFormat="1" x14ac:dyDescent="0.25"/>
    <row r="451" s="137" customFormat="1" x14ac:dyDescent="0.25"/>
    <row r="452" s="137" customFormat="1" x14ac:dyDescent="0.25"/>
    <row r="453" s="137" customFormat="1" x14ac:dyDescent="0.25"/>
    <row r="454" s="137" customFormat="1" x14ac:dyDescent="0.25"/>
    <row r="455" s="137" customFormat="1" x14ac:dyDescent="0.25"/>
    <row r="456" s="137" customFormat="1" x14ac:dyDescent="0.25"/>
    <row r="457" s="137" customFormat="1" x14ac:dyDescent="0.25"/>
    <row r="458" s="137" customFormat="1" x14ac:dyDescent="0.25"/>
    <row r="459" s="137" customFormat="1" x14ac:dyDescent="0.25"/>
    <row r="460" s="137" customFormat="1" x14ac:dyDescent="0.25"/>
    <row r="461" s="137" customFormat="1" x14ac:dyDescent="0.25"/>
    <row r="462" s="137" customFormat="1" x14ac:dyDescent="0.25"/>
    <row r="463" s="137" customFormat="1" x14ac:dyDescent="0.25"/>
    <row r="464" s="137" customFormat="1" x14ac:dyDescent="0.25"/>
    <row r="465" s="137" customFormat="1" x14ac:dyDescent="0.25"/>
    <row r="466" s="137" customFormat="1" x14ac:dyDescent="0.25"/>
    <row r="467" s="137" customFormat="1" x14ac:dyDescent="0.25"/>
    <row r="468" s="137" customFormat="1" x14ac:dyDescent="0.25"/>
    <row r="469" s="137" customFormat="1" x14ac:dyDescent="0.25"/>
    <row r="470" s="137" customFormat="1" x14ac:dyDescent="0.25"/>
    <row r="471" s="137" customFormat="1" x14ac:dyDescent="0.25"/>
    <row r="472" s="137" customFormat="1" x14ac:dyDescent="0.25"/>
    <row r="473" s="137" customFormat="1" x14ac:dyDescent="0.25"/>
    <row r="474" s="137" customFormat="1" x14ac:dyDescent="0.25"/>
    <row r="475" s="137" customFormat="1" x14ac:dyDescent="0.25"/>
    <row r="476" s="137" customFormat="1" x14ac:dyDescent="0.25"/>
    <row r="477" s="137" customFormat="1" x14ac:dyDescent="0.25"/>
    <row r="478" s="137" customFormat="1" x14ac:dyDescent="0.25"/>
    <row r="479" s="137" customFormat="1" x14ac:dyDescent="0.25"/>
    <row r="480" s="137" customFormat="1" x14ac:dyDescent="0.25"/>
    <row r="481" s="137" customFormat="1" x14ac:dyDescent="0.25"/>
    <row r="482" s="137" customFormat="1" x14ac:dyDescent="0.25"/>
    <row r="483" s="137" customFormat="1" x14ac:dyDescent="0.25"/>
    <row r="484" s="137" customFormat="1" x14ac:dyDescent="0.25"/>
    <row r="485" s="137" customFormat="1" x14ac:dyDescent="0.25"/>
    <row r="486" s="137" customFormat="1" x14ac:dyDescent="0.25"/>
    <row r="487" s="137" customFormat="1" x14ac:dyDescent="0.25"/>
    <row r="488" s="137" customFormat="1" x14ac:dyDescent="0.25"/>
    <row r="489" s="137" customFormat="1" x14ac:dyDescent="0.25"/>
    <row r="490" s="137" customFormat="1" x14ac:dyDescent="0.25"/>
    <row r="491" s="137" customFormat="1" x14ac:dyDescent="0.25"/>
    <row r="492" s="137" customFormat="1" x14ac:dyDescent="0.25"/>
    <row r="493" s="137" customFormat="1" x14ac:dyDescent="0.25"/>
    <row r="494" s="137" customFormat="1" x14ac:dyDescent="0.25"/>
    <row r="495" s="137" customFormat="1" x14ac:dyDescent="0.25"/>
    <row r="496" s="137" customFormat="1" x14ac:dyDescent="0.25"/>
    <row r="497" s="137" customFormat="1" x14ac:dyDescent="0.25"/>
    <row r="498" s="137" customFormat="1" x14ac:dyDescent="0.25"/>
    <row r="499" s="137" customFormat="1" x14ac:dyDescent="0.25"/>
    <row r="500" s="137" customFormat="1" x14ac:dyDescent="0.25"/>
    <row r="501" s="137" customFormat="1" x14ac:dyDescent="0.25"/>
    <row r="502" s="137" customFormat="1" x14ac:dyDescent="0.25"/>
    <row r="503" s="137" customFormat="1" x14ac:dyDescent="0.25"/>
    <row r="504" s="137" customFormat="1" x14ac:dyDescent="0.25"/>
    <row r="505" s="137" customFormat="1" x14ac:dyDescent="0.25"/>
    <row r="506" s="137" customFormat="1" x14ac:dyDescent="0.25"/>
    <row r="507" s="137" customFormat="1" x14ac:dyDescent="0.25"/>
    <row r="508" s="137" customFormat="1" x14ac:dyDescent="0.25"/>
    <row r="509" s="137" customFormat="1" x14ac:dyDescent="0.25"/>
    <row r="510" s="137" customFormat="1" x14ac:dyDescent="0.25"/>
    <row r="511" s="137" customFormat="1" x14ac:dyDescent="0.25"/>
    <row r="512" s="137" customFormat="1" x14ac:dyDescent="0.25"/>
    <row r="513" s="137" customFormat="1" x14ac:dyDescent="0.25"/>
    <row r="514" s="137" customFormat="1" x14ac:dyDescent="0.25"/>
    <row r="515" s="137" customFormat="1" x14ac:dyDescent="0.25"/>
    <row r="516" s="137" customFormat="1" x14ac:dyDescent="0.25"/>
    <row r="517" s="137" customFormat="1" x14ac:dyDescent="0.25"/>
    <row r="518" s="137" customFormat="1" x14ac:dyDescent="0.25"/>
    <row r="519" s="137" customFormat="1" x14ac:dyDescent="0.25"/>
    <row r="520" s="137" customFormat="1" x14ac:dyDescent="0.25"/>
    <row r="521" s="137" customFormat="1" x14ac:dyDescent="0.25"/>
    <row r="522" s="137" customFormat="1" x14ac:dyDescent="0.25"/>
    <row r="523" s="137" customFormat="1" x14ac:dyDescent="0.25"/>
    <row r="524" s="137" customFormat="1" x14ac:dyDescent="0.25"/>
    <row r="525" s="137" customFormat="1" x14ac:dyDescent="0.25"/>
    <row r="526" s="137" customFormat="1" x14ac:dyDescent="0.25"/>
    <row r="527" s="137" customFormat="1" x14ac:dyDescent="0.25"/>
    <row r="528" s="137" customFormat="1" x14ac:dyDescent="0.25"/>
    <row r="529" s="137" customFormat="1" x14ac:dyDescent="0.25"/>
    <row r="530" s="137" customFormat="1" x14ac:dyDescent="0.25"/>
    <row r="531" s="137" customFormat="1" x14ac:dyDescent="0.25"/>
    <row r="532" s="137" customFormat="1" x14ac:dyDescent="0.25"/>
    <row r="533" s="137" customFormat="1" x14ac:dyDescent="0.25"/>
    <row r="534" s="137" customFormat="1" x14ac:dyDescent="0.25"/>
    <row r="535" s="137" customFormat="1" x14ac:dyDescent="0.25"/>
    <row r="536" s="137" customFormat="1" x14ac:dyDescent="0.25"/>
    <row r="537" s="137" customFormat="1" x14ac:dyDescent="0.25"/>
    <row r="538" s="137" customFormat="1" x14ac:dyDescent="0.25"/>
    <row r="539" s="137" customFormat="1" x14ac:dyDescent="0.25"/>
    <row r="540" s="137" customFormat="1" x14ac:dyDescent="0.25"/>
    <row r="541" s="137" customFormat="1" x14ac:dyDescent="0.25"/>
    <row r="542" s="137" customFormat="1" x14ac:dyDescent="0.25"/>
    <row r="543" s="137" customFormat="1" x14ac:dyDescent="0.25"/>
    <row r="544" s="137" customFormat="1" x14ac:dyDescent="0.25"/>
    <row r="545" s="137" customFormat="1" x14ac:dyDescent="0.25"/>
    <row r="546" s="137" customFormat="1" x14ac:dyDescent="0.25"/>
    <row r="547" s="137" customFormat="1" x14ac:dyDescent="0.25"/>
    <row r="548" s="137" customFormat="1" x14ac:dyDescent="0.25"/>
    <row r="549" s="137" customFormat="1" x14ac:dyDescent="0.25"/>
    <row r="550" s="137" customFormat="1" x14ac:dyDescent="0.25"/>
    <row r="551" s="137" customFormat="1" x14ac:dyDescent="0.25"/>
    <row r="552" s="137" customFormat="1" x14ac:dyDescent="0.25"/>
    <row r="553" s="137" customFormat="1" x14ac:dyDescent="0.25"/>
    <row r="554" s="137" customFormat="1" x14ac:dyDescent="0.25"/>
    <row r="555" s="137" customFormat="1" x14ac:dyDescent="0.25"/>
    <row r="556" s="137" customFormat="1" x14ac:dyDescent="0.25"/>
    <row r="557" s="137" customFormat="1" x14ac:dyDescent="0.25"/>
    <row r="558" s="137" customFormat="1" x14ac:dyDescent="0.25"/>
    <row r="559" s="137" customFormat="1" x14ac:dyDescent="0.25"/>
    <row r="560" s="137" customFormat="1" x14ac:dyDescent="0.25"/>
    <row r="561" s="137" customFormat="1" x14ac:dyDescent="0.25"/>
    <row r="562" s="137" customFormat="1" x14ac:dyDescent="0.25"/>
    <row r="563" s="137" customFormat="1" x14ac:dyDescent="0.25"/>
    <row r="564" s="137" customFormat="1" x14ac:dyDescent="0.25"/>
    <row r="565" s="137" customFormat="1" x14ac:dyDescent="0.25"/>
    <row r="566" s="137" customFormat="1" x14ac:dyDescent="0.25"/>
    <row r="567" s="137" customFormat="1" x14ac:dyDescent="0.25"/>
    <row r="568" s="137" customFormat="1" x14ac:dyDescent="0.25"/>
    <row r="569" s="137" customFormat="1" x14ac:dyDescent="0.25"/>
    <row r="570" s="137" customFormat="1" x14ac:dyDescent="0.25"/>
    <row r="571" s="137" customFormat="1" x14ac:dyDescent="0.25"/>
    <row r="572" s="137" customFormat="1" x14ac:dyDescent="0.25"/>
    <row r="573" s="137" customFormat="1" x14ac:dyDescent="0.25"/>
    <row r="574" s="137" customFormat="1" x14ac:dyDescent="0.25"/>
    <row r="575" s="137" customFormat="1" x14ac:dyDescent="0.25"/>
    <row r="576" s="137" customFormat="1" x14ac:dyDescent="0.25"/>
    <row r="577" s="137" customFormat="1" x14ac:dyDescent="0.25"/>
    <row r="578" s="137" customFormat="1" x14ac:dyDescent="0.25"/>
    <row r="579" s="137" customFormat="1" x14ac:dyDescent="0.25"/>
    <row r="580" s="137" customFormat="1" x14ac:dyDescent="0.25"/>
    <row r="581" s="137" customFormat="1" x14ac:dyDescent="0.25"/>
    <row r="582" s="137" customFormat="1" x14ac:dyDescent="0.25"/>
    <row r="583" s="137" customFormat="1" x14ac:dyDescent="0.25"/>
    <row r="584" s="137" customFormat="1" x14ac:dyDescent="0.25"/>
    <row r="585" s="137" customFormat="1" x14ac:dyDescent="0.25"/>
    <row r="586" s="137" customFormat="1" x14ac:dyDescent="0.25"/>
    <row r="587" s="137" customFormat="1" x14ac:dyDescent="0.25"/>
    <row r="588" s="137" customFormat="1" x14ac:dyDescent="0.25"/>
    <row r="589" s="137" customFormat="1" x14ac:dyDescent="0.25"/>
    <row r="590" s="137" customFormat="1" x14ac:dyDescent="0.25"/>
    <row r="591" s="137" customFormat="1" x14ac:dyDescent="0.25"/>
    <row r="592" s="137" customFormat="1" x14ac:dyDescent="0.25"/>
    <row r="593" s="137" customFormat="1" x14ac:dyDescent="0.25"/>
    <row r="594" s="137" customFormat="1" x14ac:dyDescent="0.25"/>
    <row r="595" s="137" customFormat="1" x14ac:dyDescent="0.25"/>
    <row r="596" s="137" customFormat="1" x14ac:dyDescent="0.25"/>
    <row r="597" s="137" customFormat="1" x14ac:dyDescent="0.25"/>
    <row r="598" s="137" customFormat="1" x14ac:dyDescent="0.25"/>
    <row r="599" s="137" customFormat="1" x14ac:dyDescent="0.25"/>
    <row r="600" s="137" customFormat="1" x14ac:dyDescent="0.25"/>
    <row r="601" s="137" customFormat="1" x14ac:dyDescent="0.25"/>
    <row r="602" s="137" customFormat="1" x14ac:dyDescent="0.25"/>
    <row r="603" s="137" customFormat="1" x14ac:dyDescent="0.25"/>
    <row r="604" s="137" customFormat="1" x14ac:dyDescent="0.25"/>
    <row r="605" s="137" customFormat="1" x14ac:dyDescent="0.25"/>
    <row r="606" s="137" customFormat="1" x14ac:dyDescent="0.25"/>
    <row r="607" s="137" customFormat="1" x14ac:dyDescent="0.25"/>
    <row r="608" s="137" customFormat="1" x14ac:dyDescent="0.25"/>
    <row r="609" s="137" customFormat="1" x14ac:dyDescent="0.25"/>
    <row r="610" s="137" customFormat="1" x14ac:dyDescent="0.25"/>
    <row r="611" s="137" customFormat="1" x14ac:dyDescent="0.25"/>
    <row r="612" s="137" customFormat="1" x14ac:dyDescent="0.25"/>
    <row r="613" s="137" customFormat="1" x14ac:dyDescent="0.25"/>
    <row r="614" s="137" customFormat="1" x14ac:dyDescent="0.25"/>
    <row r="615" s="137" customFormat="1" x14ac:dyDescent="0.25"/>
    <row r="616" s="137" customFormat="1" x14ac:dyDescent="0.25"/>
    <row r="617" s="137" customFormat="1" x14ac:dyDescent="0.25"/>
    <row r="618" s="137" customFormat="1" x14ac:dyDescent="0.25"/>
    <row r="619" s="137" customFormat="1" x14ac:dyDescent="0.25"/>
    <row r="620" s="137" customFormat="1" x14ac:dyDescent="0.25"/>
    <row r="621" s="137" customFormat="1" x14ac:dyDescent="0.25"/>
    <row r="622" s="137" customFormat="1" x14ac:dyDescent="0.25"/>
    <row r="623" s="137" customFormat="1" x14ac:dyDescent="0.25"/>
    <row r="624" s="137" customFormat="1" x14ac:dyDescent="0.25"/>
    <row r="625" s="137" customFormat="1" x14ac:dyDescent="0.25"/>
    <row r="626" s="137" customFormat="1" x14ac:dyDescent="0.25"/>
    <row r="627" s="137" customFormat="1" x14ac:dyDescent="0.25"/>
    <row r="628" s="137" customFormat="1" x14ac:dyDescent="0.25"/>
    <row r="629" s="137" customFormat="1" x14ac:dyDescent="0.25"/>
    <row r="630" s="137" customFormat="1" x14ac:dyDescent="0.25"/>
    <row r="631" s="137" customFormat="1" x14ac:dyDescent="0.25"/>
    <row r="632" s="137" customFormat="1" x14ac:dyDescent="0.25"/>
    <row r="633" s="137" customFormat="1" x14ac:dyDescent="0.25"/>
    <row r="634" s="137" customFormat="1" x14ac:dyDescent="0.25"/>
    <row r="635" s="137" customFormat="1" x14ac:dyDescent="0.25"/>
    <row r="636" s="137" customFormat="1" x14ac:dyDescent="0.25"/>
  </sheetData>
  <sheetProtection algorithmName="SHA-512" hashValue="O8u7Sa2La2GJ/UTPobLEHOpN4tEneBloKXoFtSl92IO8Bv1zR4VL9W27N1xahGmE56CpnniArTqf3p6zZyg2fA==" saltValue="SN+ez1evQliWW+SUJ2kj0g==" spinCount="100000" sheet="1" objects="1" scenarios="1"/>
  <mergeCells count="23">
    <mergeCell ref="A6:D6"/>
    <mergeCell ref="C26:D26"/>
    <mergeCell ref="C8:D8"/>
    <mergeCell ref="C10:D10"/>
    <mergeCell ref="C12:D12"/>
    <mergeCell ref="C14:D14"/>
    <mergeCell ref="C16:D16"/>
    <mergeCell ref="C18:D18"/>
    <mergeCell ref="C20:D20"/>
    <mergeCell ref="C22:D22"/>
    <mergeCell ref="C24:D24"/>
    <mergeCell ref="C48:D48"/>
    <mergeCell ref="C28:D28"/>
    <mergeCell ref="C30:D30"/>
    <mergeCell ref="C32:D32"/>
    <mergeCell ref="C34:D34"/>
    <mergeCell ref="C36:D36"/>
    <mergeCell ref="C38:D38"/>
    <mergeCell ref="B40:B41"/>
    <mergeCell ref="C40:D41"/>
    <mergeCell ref="C42:D42"/>
    <mergeCell ref="C44:D44"/>
    <mergeCell ref="C46:D46"/>
  </mergeCells>
  <conditionalFormatting sqref="C51">
    <cfRule type="cellIs" dxfId="21" priority="1" operator="equal">
      <formula>"TRUE"</formula>
    </cfRule>
    <cfRule type="cellIs" dxfId="20" priority="2" operator="equal">
      <formula>"FALSE"</formula>
    </cfRule>
  </conditionalFormatting>
  <dataValidations count="1">
    <dataValidation type="whole" operator="greaterThanOrEqual" allowBlank="1" showInputMessage="1" showErrorMessage="1" sqref="C9 C17 C21 C25 C29 C33 C37 C43 C47">
      <formula1>0</formula1>
    </dataValidation>
  </dataValidations>
  <pageMargins left="0.70000000000000007" right="0.70000000000000007" top="0.75" bottom="0.75" header="0.30000000000000004" footer="0.30000000000000004"/>
  <pageSetup scale="94" fitToWidth="0" fitToHeight="0" orientation="portrait" r:id="rId1"/>
  <rowBreaks count="1" manualBreakCount="1">
    <brk id="30" max="4"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'Allowed Values'!$B$9:$B$10</xm:f>
          </x14:formula1>
          <xm:sqref>C13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T795"/>
  <sheetViews>
    <sheetView topLeftCell="A25" workbookViewId="0">
      <selection activeCell="C56" sqref="C56:D56"/>
    </sheetView>
  </sheetViews>
  <sheetFormatPr defaultRowHeight="15.75" x14ac:dyDescent="0.25"/>
  <cols>
    <col min="1" max="1" width="5.28515625" style="181" customWidth="1"/>
    <col min="2" max="2" width="6.85546875" style="181" customWidth="1"/>
    <col min="3" max="3" width="65.85546875" style="182" customWidth="1"/>
    <col min="4" max="4" width="14.85546875" style="181" customWidth="1"/>
    <col min="5" max="5" width="14.28515625" style="181" customWidth="1"/>
    <col min="6" max="6" width="14.28515625" style="232" customWidth="1"/>
    <col min="7" max="7" width="8" style="181" customWidth="1"/>
    <col min="8" max="8" width="1.7109375" style="181" customWidth="1"/>
    <col min="9" max="20" width="9.140625" style="181" customWidth="1"/>
    <col min="21" max="21" width="4" style="181" customWidth="1"/>
    <col min="22" max="22" width="9.140625" style="172" customWidth="1"/>
    <col min="23" max="124" width="9.140625" style="172"/>
    <col min="125" max="16384" width="9.140625" style="181"/>
  </cols>
  <sheetData>
    <row r="1" spans="1:124" s="109" customFormat="1" ht="15.75" customHeight="1" x14ac:dyDescent="0.25">
      <c r="A1" s="152" t="s">
        <v>0</v>
      </c>
      <c r="B1" s="202"/>
      <c r="C1" s="202"/>
      <c r="D1" s="202"/>
      <c r="E1" s="15"/>
      <c r="F1" s="203"/>
      <c r="G1" s="15"/>
      <c r="H1" s="15"/>
      <c r="I1" s="181"/>
      <c r="J1" s="181"/>
      <c r="K1" s="181"/>
      <c r="L1" s="181"/>
      <c r="M1" s="181"/>
      <c r="N1" s="181"/>
      <c r="O1" s="181"/>
      <c r="P1" s="181"/>
      <c r="Q1" s="181"/>
      <c r="R1" s="181"/>
      <c r="S1" s="181"/>
      <c r="T1" s="181"/>
      <c r="U1" s="181"/>
      <c r="V1" s="148"/>
      <c r="W1" s="148"/>
      <c r="X1" s="148"/>
      <c r="Y1" s="148"/>
      <c r="Z1" s="148"/>
      <c r="AA1" s="148"/>
      <c r="AB1" s="148"/>
      <c r="AC1" s="148"/>
      <c r="AD1" s="148"/>
      <c r="AE1" s="148"/>
      <c r="AF1" s="148"/>
      <c r="AG1" s="148"/>
      <c r="AH1" s="148"/>
      <c r="AI1" s="148"/>
      <c r="AJ1" s="148"/>
      <c r="AK1" s="148"/>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c r="BT1" s="148"/>
      <c r="BU1" s="148"/>
      <c r="BV1" s="148"/>
      <c r="BW1" s="148"/>
      <c r="BX1" s="148"/>
      <c r="BY1" s="148"/>
      <c r="BZ1" s="148"/>
      <c r="CA1" s="148"/>
      <c r="CB1" s="148"/>
      <c r="CC1" s="148"/>
      <c r="CD1" s="148"/>
      <c r="CE1" s="148"/>
      <c r="CF1" s="148"/>
      <c r="CG1" s="148"/>
      <c r="CH1" s="148"/>
      <c r="CI1" s="148"/>
      <c r="CJ1" s="148"/>
      <c r="CK1" s="148"/>
      <c r="CL1" s="148"/>
      <c r="CM1" s="148"/>
      <c r="CN1" s="148"/>
      <c r="CO1" s="148"/>
      <c r="CP1" s="148"/>
      <c r="CQ1" s="148"/>
      <c r="CR1" s="148"/>
      <c r="CS1" s="148"/>
      <c r="CT1" s="148"/>
      <c r="CU1" s="148"/>
      <c r="CV1" s="148"/>
      <c r="CW1" s="148"/>
      <c r="CX1" s="148"/>
      <c r="CY1" s="148"/>
      <c r="CZ1" s="148"/>
      <c r="DA1" s="148"/>
      <c r="DB1" s="148"/>
      <c r="DC1" s="148"/>
      <c r="DD1" s="148"/>
      <c r="DE1" s="148"/>
      <c r="DF1" s="148"/>
      <c r="DG1" s="148"/>
      <c r="DH1" s="148"/>
      <c r="DI1" s="148"/>
      <c r="DJ1" s="148"/>
      <c r="DK1" s="148"/>
      <c r="DL1" s="148"/>
      <c r="DM1" s="148"/>
      <c r="DN1" s="148"/>
      <c r="DO1" s="148"/>
      <c r="DP1" s="148"/>
      <c r="DQ1" s="148"/>
      <c r="DR1" s="148"/>
      <c r="DS1" s="148"/>
      <c r="DT1" s="148"/>
    </row>
    <row r="2" spans="1:124" s="109" customFormat="1" ht="15.75" customHeight="1" x14ac:dyDescent="0.25">
      <c r="A2" s="152"/>
      <c r="B2" s="202"/>
      <c r="C2" s="202"/>
      <c r="D2" s="202"/>
      <c r="E2" s="15"/>
      <c r="F2" s="203"/>
      <c r="G2" s="15"/>
      <c r="H2" s="15"/>
      <c r="I2" s="181"/>
      <c r="J2" s="181"/>
      <c r="K2" s="181"/>
      <c r="L2" s="181"/>
      <c r="M2" s="181"/>
      <c r="N2" s="181"/>
      <c r="O2" s="181"/>
      <c r="P2" s="181"/>
      <c r="Q2" s="181"/>
      <c r="R2" s="181"/>
      <c r="S2" s="181"/>
      <c r="T2" s="181"/>
      <c r="U2" s="181"/>
      <c r="V2" s="148"/>
      <c r="W2" s="148"/>
      <c r="X2" s="148"/>
      <c r="Y2" s="148"/>
      <c r="Z2" s="148"/>
      <c r="AA2" s="148"/>
      <c r="AB2" s="148"/>
      <c r="AC2" s="148"/>
      <c r="AD2" s="148"/>
      <c r="AE2" s="148"/>
      <c r="AF2" s="148"/>
      <c r="AG2" s="148"/>
      <c r="AH2" s="148"/>
      <c r="AI2" s="148"/>
      <c r="AJ2" s="148"/>
      <c r="AK2" s="148"/>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c r="BT2" s="148"/>
      <c r="BU2" s="148"/>
      <c r="BV2" s="148"/>
      <c r="BW2" s="148"/>
      <c r="BX2" s="148"/>
      <c r="BY2" s="148"/>
      <c r="BZ2" s="148"/>
      <c r="CA2" s="148"/>
      <c r="CB2" s="148"/>
      <c r="CC2" s="148"/>
      <c r="CD2" s="148"/>
      <c r="CE2" s="148"/>
      <c r="CF2" s="148"/>
      <c r="CG2" s="148"/>
      <c r="CH2" s="148"/>
      <c r="CI2" s="148"/>
      <c r="CJ2" s="148"/>
      <c r="CK2" s="148"/>
      <c r="CL2" s="148"/>
      <c r="CM2" s="148"/>
      <c r="CN2" s="148"/>
      <c r="CO2" s="148"/>
      <c r="CP2" s="148"/>
      <c r="CQ2" s="148"/>
      <c r="CR2" s="148"/>
      <c r="CS2" s="148"/>
      <c r="CT2" s="148"/>
      <c r="CU2" s="148"/>
      <c r="CV2" s="148"/>
      <c r="CW2" s="148"/>
      <c r="CX2" s="148"/>
      <c r="CY2" s="148"/>
      <c r="CZ2" s="148"/>
      <c r="DA2" s="148"/>
      <c r="DB2" s="148"/>
      <c r="DC2" s="148"/>
      <c r="DD2" s="148"/>
      <c r="DE2" s="148"/>
      <c r="DF2" s="148"/>
      <c r="DG2" s="148"/>
      <c r="DH2" s="148"/>
      <c r="DI2" s="148"/>
      <c r="DJ2" s="148"/>
      <c r="DK2" s="148"/>
      <c r="DL2" s="148"/>
      <c r="DM2" s="148"/>
      <c r="DN2" s="148"/>
      <c r="DO2" s="148"/>
      <c r="DP2" s="148"/>
      <c r="DQ2" s="148"/>
      <c r="DR2" s="148"/>
      <c r="DS2" s="148"/>
      <c r="DT2" s="148"/>
    </row>
    <row r="3" spans="1:124" s="109" customFormat="1" ht="15.75" customHeight="1" x14ac:dyDescent="0.25">
      <c r="A3" s="152"/>
      <c r="B3" s="202"/>
      <c r="C3" s="202"/>
      <c r="D3" s="202"/>
      <c r="E3" s="15"/>
      <c r="F3" s="203"/>
      <c r="G3" s="15"/>
      <c r="H3" s="15"/>
      <c r="I3" s="181"/>
      <c r="J3" s="181"/>
      <c r="K3" s="181"/>
      <c r="L3" s="181"/>
      <c r="M3" s="181"/>
      <c r="N3" s="181"/>
      <c r="O3" s="181"/>
      <c r="P3" s="181"/>
      <c r="Q3" s="181"/>
      <c r="R3" s="181"/>
      <c r="S3" s="181"/>
      <c r="T3" s="181"/>
      <c r="U3" s="181"/>
      <c r="V3" s="148"/>
      <c r="W3" s="148"/>
      <c r="X3" s="148"/>
      <c r="Y3" s="148"/>
      <c r="Z3" s="148"/>
      <c r="AA3" s="148"/>
      <c r="AB3" s="148"/>
      <c r="AC3" s="148"/>
      <c r="AD3" s="148"/>
      <c r="AE3" s="148"/>
      <c r="AF3" s="148"/>
      <c r="AG3" s="148"/>
      <c r="AH3" s="148"/>
      <c r="AI3" s="148"/>
      <c r="AJ3" s="148"/>
      <c r="AK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J3" s="148"/>
      <c r="BK3" s="148"/>
      <c r="BL3" s="148"/>
      <c r="BM3" s="148"/>
      <c r="BN3" s="148"/>
      <c r="BO3" s="148"/>
      <c r="BP3" s="148"/>
      <c r="BQ3" s="148"/>
      <c r="BR3" s="148"/>
      <c r="BS3" s="148"/>
      <c r="BT3" s="148"/>
      <c r="BU3" s="148"/>
      <c r="BV3" s="148"/>
      <c r="BW3" s="148"/>
      <c r="BX3" s="148"/>
      <c r="BY3" s="148"/>
      <c r="BZ3" s="148"/>
      <c r="CA3" s="148"/>
      <c r="CB3" s="148"/>
      <c r="CC3" s="148"/>
      <c r="CD3" s="148"/>
      <c r="CE3" s="148"/>
      <c r="CF3" s="148"/>
      <c r="CG3" s="148"/>
      <c r="CH3" s="148"/>
      <c r="CI3" s="148"/>
      <c r="CJ3" s="148"/>
      <c r="CK3" s="148"/>
      <c r="CL3" s="148"/>
      <c r="CM3" s="148"/>
      <c r="CN3" s="148"/>
      <c r="CO3" s="148"/>
      <c r="CP3" s="148"/>
      <c r="CQ3" s="148"/>
      <c r="CR3" s="148"/>
      <c r="CS3" s="148"/>
      <c r="CT3" s="148"/>
      <c r="CU3" s="148"/>
      <c r="CV3" s="148"/>
      <c r="CW3" s="148"/>
      <c r="CX3" s="148"/>
      <c r="CY3" s="148"/>
      <c r="CZ3" s="148"/>
      <c r="DA3" s="148"/>
      <c r="DB3" s="148"/>
      <c r="DC3" s="148"/>
      <c r="DD3" s="148"/>
      <c r="DE3" s="148"/>
      <c r="DF3" s="148"/>
      <c r="DG3" s="148"/>
      <c r="DH3" s="148"/>
      <c r="DI3" s="148"/>
      <c r="DJ3" s="148"/>
      <c r="DK3" s="148"/>
      <c r="DL3" s="148"/>
      <c r="DM3" s="148"/>
      <c r="DN3" s="148"/>
      <c r="DO3" s="148"/>
      <c r="DP3" s="148"/>
      <c r="DQ3" s="148"/>
      <c r="DR3" s="148"/>
      <c r="DS3" s="148"/>
      <c r="DT3" s="148"/>
    </row>
    <row r="4" spans="1:124" s="109" customFormat="1" x14ac:dyDescent="0.25">
      <c r="A4" s="15"/>
      <c r="B4" s="15"/>
      <c r="C4" s="154"/>
      <c r="D4" s="15"/>
      <c r="E4" s="15"/>
      <c r="F4" s="203"/>
      <c r="G4" s="15"/>
      <c r="H4" s="15"/>
      <c r="I4" s="181"/>
      <c r="J4" s="181"/>
      <c r="K4" s="181"/>
      <c r="L4" s="181"/>
      <c r="M4" s="181"/>
      <c r="N4" s="181"/>
      <c r="O4" s="181"/>
      <c r="P4" s="181"/>
      <c r="Q4" s="181"/>
      <c r="R4" s="181"/>
      <c r="S4" s="181"/>
      <c r="T4" s="181"/>
      <c r="U4" s="181"/>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8"/>
      <c r="BM4" s="148"/>
      <c r="BN4" s="148"/>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8"/>
      <c r="CQ4" s="148"/>
      <c r="CR4" s="148"/>
      <c r="CS4" s="148"/>
      <c r="CT4" s="148"/>
      <c r="CU4" s="148"/>
      <c r="CV4" s="148"/>
      <c r="CW4" s="148"/>
      <c r="CX4" s="148"/>
      <c r="CY4" s="148"/>
      <c r="CZ4" s="148"/>
      <c r="DA4" s="148"/>
      <c r="DB4" s="148"/>
      <c r="DC4" s="148"/>
      <c r="DD4" s="148"/>
      <c r="DE4" s="148"/>
      <c r="DF4" s="148"/>
      <c r="DG4" s="148"/>
      <c r="DH4" s="148"/>
      <c r="DI4" s="148"/>
      <c r="DJ4" s="148"/>
      <c r="DK4" s="148"/>
      <c r="DL4" s="148"/>
      <c r="DM4" s="148"/>
      <c r="DN4" s="148"/>
      <c r="DO4" s="148"/>
      <c r="DP4" s="148"/>
      <c r="DQ4" s="148"/>
      <c r="DR4" s="148"/>
      <c r="DS4" s="148"/>
      <c r="DT4" s="148"/>
    </row>
    <row r="5" spans="1:124" s="109" customFormat="1" ht="25.5" customHeight="1" x14ac:dyDescent="0.25">
      <c r="A5" s="204"/>
      <c r="B5" s="204"/>
      <c r="C5" s="204"/>
      <c r="D5" s="204"/>
      <c r="E5" s="15"/>
      <c r="F5" s="268"/>
      <c r="G5" s="268"/>
      <c r="H5" s="15"/>
      <c r="I5" s="181"/>
      <c r="J5" s="181"/>
      <c r="K5" s="181"/>
      <c r="L5" s="181"/>
      <c r="M5" s="181"/>
      <c r="N5" s="181"/>
      <c r="O5" s="181"/>
      <c r="P5" s="181"/>
      <c r="Q5" s="181"/>
      <c r="R5" s="181"/>
      <c r="S5" s="181"/>
      <c r="T5" s="181"/>
      <c r="U5" s="181"/>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c r="BT5" s="148"/>
      <c r="BU5" s="148"/>
      <c r="BV5" s="148"/>
      <c r="BW5" s="148"/>
      <c r="BX5" s="148"/>
      <c r="BY5" s="148"/>
      <c r="BZ5" s="148"/>
      <c r="CA5" s="148"/>
      <c r="CB5" s="148"/>
      <c r="CC5" s="148"/>
      <c r="CD5" s="148"/>
      <c r="CE5" s="148"/>
      <c r="CF5" s="148"/>
      <c r="CG5" s="148"/>
      <c r="CH5" s="148"/>
      <c r="CI5" s="148"/>
      <c r="CJ5" s="148"/>
      <c r="CK5" s="148"/>
      <c r="CL5" s="148"/>
      <c r="CM5" s="148"/>
      <c r="CN5" s="148"/>
      <c r="CO5" s="148"/>
      <c r="CP5" s="148"/>
      <c r="CQ5" s="148"/>
      <c r="CR5" s="148"/>
      <c r="CS5" s="148"/>
      <c r="CT5" s="148"/>
      <c r="CU5" s="148"/>
      <c r="CV5" s="148"/>
      <c r="CW5" s="148"/>
      <c r="CX5" s="148"/>
      <c r="CY5" s="148"/>
      <c r="CZ5" s="148"/>
      <c r="DA5" s="148"/>
      <c r="DB5" s="148"/>
      <c r="DC5" s="148"/>
      <c r="DD5" s="148"/>
      <c r="DE5" s="148"/>
      <c r="DF5" s="148"/>
      <c r="DG5" s="148"/>
      <c r="DH5" s="148"/>
      <c r="DI5" s="148"/>
      <c r="DJ5" s="148"/>
      <c r="DK5" s="148"/>
      <c r="DL5" s="148"/>
      <c r="DM5" s="148"/>
      <c r="DN5" s="148"/>
      <c r="DO5" s="148"/>
      <c r="DP5" s="148"/>
      <c r="DQ5" s="148"/>
      <c r="DR5" s="148"/>
      <c r="DS5" s="148"/>
      <c r="DT5" s="148"/>
    </row>
    <row r="6" spans="1:124" s="109" customFormat="1" ht="25.5" customHeight="1" x14ac:dyDescent="0.25">
      <c r="A6" s="204"/>
      <c r="B6" s="296" t="s">
        <v>387</v>
      </c>
      <c r="C6" s="296"/>
      <c r="D6" s="296"/>
      <c r="E6" s="296"/>
      <c r="F6" s="296"/>
      <c r="G6" s="296"/>
      <c r="H6" s="15"/>
      <c r="I6" s="181"/>
      <c r="J6" s="181"/>
      <c r="K6" s="181"/>
      <c r="L6" s="181"/>
      <c r="M6" s="181"/>
      <c r="N6" s="181"/>
      <c r="O6" s="181"/>
      <c r="P6" s="181"/>
      <c r="Q6" s="181"/>
      <c r="R6" s="181"/>
      <c r="S6" s="181"/>
      <c r="T6" s="181"/>
      <c r="U6" s="181"/>
      <c r="V6" s="148"/>
      <c r="W6" s="148"/>
      <c r="X6" s="148"/>
      <c r="Y6" s="148"/>
      <c r="Z6" s="148"/>
      <c r="AA6" s="148"/>
      <c r="AB6" s="148"/>
      <c r="AC6" s="148"/>
      <c r="AD6" s="148"/>
      <c r="AE6" s="148"/>
      <c r="AF6" s="148"/>
      <c r="AG6" s="148"/>
      <c r="AH6" s="148"/>
      <c r="AI6" s="148"/>
      <c r="AJ6" s="148"/>
      <c r="AK6" s="148"/>
      <c r="AL6" s="148"/>
      <c r="AM6" s="148"/>
      <c r="AN6" s="148"/>
      <c r="AO6" s="148"/>
      <c r="AP6" s="148"/>
      <c r="AQ6" s="148"/>
      <c r="AR6" s="148"/>
      <c r="AS6" s="148"/>
      <c r="AT6" s="148"/>
      <c r="AU6" s="148"/>
      <c r="AV6" s="148"/>
      <c r="AW6" s="148"/>
      <c r="AX6" s="148"/>
      <c r="AY6" s="148"/>
      <c r="AZ6" s="148"/>
      <c r="BA6" s="148"/>
      <c r="BB6" s="148"/>
      <c r="BC6" s="148"/>
      <c r="BD6" s="148"/>
      <c r="BE6" s="148"/>
      <c r="BF6" s="148"/>
      <c r="BG6" s="148"/>
      <c r="BH6" s="148"/>
      <c r="BI6" s="148"/>
      <c r="BJ6" s="148"/>
      <c r="BK6" s="148"/>
      <c r="BL6" s="148"/>
      <c r="BM6" s="148"/>
      <c r="BN6" s="148"/>
      <c r="BO6" s="148"/>
      <c r="BP6" s="148"/>
      <c r="BQ6" s="148"/>
      <c r="BR6" s="148"/>
      <c r="BS6" s="148"/>
      <c r="BT6" s="148"/>
      <c r="BU6" s="148"/>
      <c r="BV6" s="148"/>
      <c r="BW6" s="148"/>
      <c r="BX6" s="148"/>
      <c r="BY6" s="148"/>
      <c r="BZ6" s="148"/>
      <c r="CA6" s="148"/>
      <c r="CB6" s="148"/>
      <c r="CC6" s="148"/>
      <c r="CD6" s="148"/>
      <c r="CE6" s="148"/>
      <c r="CF6" s="148"/>
      <c r="CG6" s="148"/>
      <c r="CH6" s="148"/>
      <c r="CI6" s="148"/>
      <c r="CJ6" s="148"/>
      <c r="CK6" s="148"/>
      <c r="CL6" s="148"/>
      <c r="CM6" s="148"/>
      <c r="CN6" s="148"/>
      <c r="CO6" s="148"/>
      <c r="CP6" s="148"/>
      <c r="CQ6" s="148"/>
      <c r="CR6" s="148"/>
      <c r="CS6" s="148"/>
      <c r="CT6" s="148"/>
      <c r="CU6" s="148"/>
      <c r="CV6" s="148"/>
      <c r="CW6" s="148"/>
      <c r="CX6" s="148"/>
      <c r="CY6" s="148"/>
      <c r="CZ6" s="148"/>
      <c r="DA6" s="148"/>
      <c r="DB6" s="148"/>
      <c r="DC6" s="148"/>
      <c r="DD6" s="148"/>
      <c r="DE6" s="148"/>
      <c r="DF6" s="148"/>
      <c r="DG6" s="148"/>
      <c r="DH6" s="148"/>
      <c r="DI6" s="148"/>
      <c r="DJ6" s="148"/>
      <c r="DK6" s="148"/>
      <c r="DL6" s="148"/>
      <c r="DM6" s="148"/>
      <c r="DN6" s="148"/>
      <c r="DO6" s="148"/>
      <c r="DP6" s="148"/>
      <c r="DQ6" s="148"/>
      <c r="DR6" s="148"/>
      <c r="DS6" s="148"/>
      <c r="DT6" s="148"/>
    </row>
    <row r="7" spans="1:124" s="109" customFormat="1" ht="27.75" customHeight="1" x14ac:dyDescent="0.25">
      <c r="A7" s="204"/>
      <c r="B7" s="297" t="s">
        <v>388</v>
      </c>
      <c r="C7" s="297"/>
      <c r="D7" s="297"/>
      <c r="E7" s="297"/>
      <c r="F7" s="297"/>
      <c r="G7" s="297"/>
      <c r="H7" s="15"/>
      <c r="I7" s="181"/>
      <c r="J7" s="181"/>
      <c r="K7" s="181"/>
      <c r="L7" s="181"/>
      <c r="M7" s="181"/>
      <c r="N7" s="181"/>
      <c r="O7" s="181"/>
      <c r="P7" s="181"/>
      <c r="Q7" s="181"/>
      <c r="R7" s="181"/>
      <c r="S7" s="181"/>
      <c r="T7" s="181"/>
      <c r="U7" s="181"/>
      <c r="V7" s="148"/>
      <c r="W7" s="148"/>
      <c r="X7" s="148"/>
      <c r="Y7" s="148"/>
      <c r="Z7" s="148"/>
      <c r="AA7" s="148"/>
      <c r="AB7" s="148"/>
      <c r="AC7" s="148"/>
      <c r="AD7" s="148"/>
      <c r="AE7" s="148"/>
      <c r="AF7" s="148"/>
      <c r="AG7" s="148"/>
      <c r="AH7" s="148"/>
      <c r="AI7" s="148"/>
      <c r="AJ7" s="148"/>
      <c r="AK7" s="148"/>
      <c r="AL7" s="148"/>
      <c r="AM7" s="148"/>
      <c r="AN7" s="148"/>
      <c r="AO7" s="148"/>
      <c r="AP7" s="148"/>
      <c r="AQ7" s="148"/>
      <c r="AR7" s="148"/>
      <c r="AS7" s="148"/>
      <c r="AT7" s="148"/>
      <c r="AU7" s="148"/>
      <c r="AV7" s="148"/>
      <c r="AW7" s="148"/>
      <c r="AX7" s="148"/>
      <c r="AY7" s="148"/>
      <c r="AZ7" s="148"/>
      <c r="BA7" s="148"/>
      <c r="BB7" s="148"/>
      <c r="BC7" s="148"/>
      <c r="BD7" s="148"/>
      <c r="BE7" s="148"/>
      <c r="BF7" s="148"/>
      <c r="BG7" s="148"/>
      <c r="BH7" s="148"/>
      <c r="BI7" s="148"/>
      <c r="BJ7" s="148"/>
      <c r="BK7" s="148"/>
      <c r="BL7" s="148"/>
      <c r="BM7" s="148"/>
      <c r="BN7" s="148"/>
      <c r="BO7" s="148"/>
      <c r="BP7" s="148"/>
      <c r="BQ7" s="148"/>
      <c r="BR7" s="148"/>
      <c r="BS7" s="148"/>
      <c r="BT7" s="148"/>
      <c r="BU7" s="148"/>
      <c r="BV7" s="148"/>
      <c r="BW7" s="148"/>
      <c r="BX7" s="148"/>
      <c r="BY7" s="148"/>
      <c r="BZ7" s="148"/>
      <c r="CA7" s="148"/>
      <c r="CB7" s="148"/>
      <c r="CC7" s="148"/>
      <c r="CD7" s="148"/>
      <c r="CE7" s="148"/>
      <c r="CF7" s="148"/>
      <c r="CG7" s="148"/>
      <c r="CH7" s="148"/>
      <c r="CI7" s="148"/>
      <c r="CJ7" s="148"/>
      <c r="CK7" s="148"/>
      <c r="CL7" s="148"/>
      <c r="CM7" s="148"/>
      <c r="CN7" s="148"/>
      <c r="CO7" s="148"/>
      <c r="CP7" s="148"/>
      <c r="CQ7" s="148"/>
      <c r="CR7" s="148"/>
      <c r="CS7" s="148"/>
      <c r="CT7" s="148"/>
      <c r="CU7" s="148"/>
      <c r="CV7" s="148"/>
      <c r="CW7" s="148"/>
      <c r="CX7" s="148"/>
      <c r="CY7" s="148"/>
      <c r="CZ7" s="148"/>
      <c r="DA7" s="148"/>
      <c r="DB7" s="148"/>
      <c r="DC7" s="148"/>
      <c r="DD7" s="148"/>
      <c r="DE7" s="148"/>
      <c r="DF7" s="148"/>
      <c r="DG7" s="148"/>
      <c r="DH7" s="148"/>
      <c r="DI7" s="148"/>
      <c r="DJ7" s="148"/>
      <c r="DK7" s="148"/>
      <c r="DL7" s="148"/>
      <c r="DM7" s="148"/>
      <c r="DN7" s="148"/>
      <c r="DO7" s="148"/>
      <c r="DP7" s="148"/>
      <c r="DQ7" s="148"/>
      <c r="DR7" s="148"/>
      <c r="DS7" s="148"/>
      <c r="DT7" s="148"/>
    </row>
    <row r="8" spans="1:124" s="109" customFormat="1" ht="18.75" customHeight="1" x14ac:dyDescent="0.25">
      <c r="A8" s="204"/>
      <c r="B8" s="204"/>
      <c r="C8" s="204"/>
      <c r="D8" s="204"/>
      <c r="E8" s="15"/>
      <c r="F8" s="140"/>
      <c r="G8" s="140"/>
      <c r="H8" s="15"/>
      <c r="I8" s="181"/>
      <c r="J8" s="181"/>
      <c r="K8" s="181"/>
      <c r="L8" s="181"/>
      <c r="M8" s="181"/>
      <c r="N8" s="181"/>
      <c r="O8" s="181"/>
      <c r="P8" s="181"/>
      <c r="Q8" s="181"/>
      <c r="R8" s="181"/>
      <c r="S8" s="181"/>
      <c r="T8" s="181"/>
      <c r="U8" s="181"/>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48"/>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48"/>
      <c r="CV8" s="148"/>
      <c r="CW8" s="148"/>
      <c r="CX8" s="148"/>
      <c r="CY8" s="148"/>
      <c r="CZ8" s="148"/>
      <c r="DA8" s="148"/>
      <c r="DB8" s="148"/>
      <c r="DC8" s="148"/>
      <c r="DD8" s="148"/>
      <c r="DE8" s="148"/>
      <c r="DF8" s="148"/>
      <c r="DG8" s="148"/>
      <c r="DH8" s="148"/>
      <c r="DI8" s="148"/>
      <c r="DJ8" s="148"/>
      <c r="DK8" s="148"/>
      <c r="DL8" s="148"/>
      <c r="DM8" s="148"/>
      <c r="DN8" s="148"/>
      <c r="DO8" s="148"/>
      <c r="DP8" s="148"/>
      <c r="DQ8" s="148"/>
      <c r="DR8" s="148"/>
      <c r="DS8" s="148"/>
      <c r="DT8" s="148"/>
    </row>
    <row r="9" spans="1:124" s="109" customFormat="1" ht="15" customHeight="1" x14ac:dyDescent="0.25">
      <c r="A9" s="15"/>
      <c r="B9" s="263">
        <v>1</v>
      </c>
      <c r="C9" s="294" t="s">
        <v>389</v>
      </c>
      <c r="D9" s="135"/>
      <c r="E9" s="135"/>
      <c r="F9" s="205"/>
      <c r="G9" s="206"/>
      <c r="H9" s="15"/>
      <c r="I9" s="181"/>
      <c r="J9" s="181"/>
      <c r="K9" s="181"/>
      <c r="L9" s="181"/>
      <c r="M9" s="181"/>
      <c r="N9" s="181"/>
      <c r="O9" s="181"/>
      <c r="P9" s="181"/>
      <c r="Q9" s="181"/>
      <c r="R9" s="181"/>
      <c r="S9" s="181"/>
      <c r="T9" s="181"/>
      <c r="U9" s="181"/>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row>
    <row r="10" spans="1:124" s="109" customFormat="1" x14ac:dyDescent="0.25">
      <c r="A10" s="15"/>
      <c r="B10" s="263"/>
      <c r="C10" s="294"/>
      <c r="D10" s="15"/>
      <c r="E10" s="15"/>
      <c r="F10" s="207"/>
      <c r="G10" s="208"/>
      <c r="H10" s="15"/>
      <c r="I10" s="181"/>
      <c r="J10" s="181"/>
      <c r="K10" s="181"/>
      <c r="L10" s="181"/>
      <c r="M10" s="181"/>
      <c r="N10" s="181"/>
      <c r="O10" s="181"/>
      <c r="P10" s="181"/>
      <c r="Q10" s="181"/>
      <c r="R10" s="181"/>
      <c r="S10" s="181"/>
      <c r="T10" s="181"/>
      <c r="U10" s="181"/>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c r="BI10" s="148"/>
      <c r="BJ10" s="148"/>
      <c r="BK10" s="148"/>
      <c r="BL10" s="148"/>
      <c r="BM10" s="148"/>
      <c r="BN10" s="148"/>
      <c r="BO10" s="148"/>
      <c r="BP10" s="148"/>
      <c r="BQ10" s="148"/>
      <c r="BR10" s="148"/>
      <c r="BS10" s="148"/>
      <c r="BT10" s="148"/>
      <c r="BU10" s="148"/>
      <c r="BV10" s="148"/>
      <c r="BW10" s="148"/>
      <c r="BX10" s="148"/>
      <c r="BY10" s="148"/>
      <c r="BZ10" s="148"/>
      <c r="CA10" s="148"/>
      <c r="CB10" s="148"/>
      <c r="CC10" s="148"/>
      <c r="CD10" s="148"/>
      <c r="CE10" s="148"/>
      <c r="CF10" s="148"/>
      <c r="CG10" s="148"/>
      <c r="CH10" s="148"/>
      <c r="CI10" s="148"/>
      <c r="CJ10" s="148"/>
      <c r="CK10" s="148"/>
      <c r="CL10" s="148"/>
      <c r="CM10" s="148"/>
      <c r="CN10" s="148"/>
      <c r="CO10" s="148"/>
      <c r="CP10" s="148"/>
      <c r="CQ10" s="148"/>
      <c r="CR10" s="148"/>
      <c r="CS10" s="148"/>
      <c r="CT10" s="148"/>
      <c r="CU10" s="148"/>
      <c r="CV10" s="148"/>
      <c r="CW10" s="148"/>
      <c r="CX10" s="148"/>
      <c r="CY10" s="148"/>
      <c r="CZ10" s="148"/>
      <c r="DA10" s="148"/>
      <c r="DB10" s="148"/>
      <c r="DC10" s="148"/>
      <c r="DD10" s="148"/>
      <c r="DE10" s="148"/>
      <c r="DF10" s="148"/>
      <c r="DG10" s="148"/>
      <c r="DH10" s="148"/>
      <c r="DI10" s="148"/>
      <c r="DJ10" s="148"/>
      <c r="DK10" s="148"/>
      <c r="DL10" s="148"/>
      <c r="DM10" s="148"/>
      <c r="DN10" s="148"/>
      <c r="DO10" s="148"/>
      <c r="DP10" s="148"/>
      <c r="DQ10" s="148"/>
      <c r="DR10" s="148"/>
      <c r="DS10" s="148"/>
      <c r="DT10" s="148"/>
    </row>
    <row r="11" spans="1:124" s="109" customFormat="1" ht="25.5" x14ac:dyDescent="0.25">
      <c r="A11" s="15"/>
      <c r="B11" s="128"/>
      <c r="C11" s="198" t="s">
        <v>390</v>
      </c>
      <c r="D11" s="15"/>
      <c r="E11" s="15"/>
      <c r="F11" s="207"/>
      <c r="G11" s="208"/>
      <c r="H11" s="15"/>
      <c r="I11" s="181"/>
      <c r="J11" s="181"/>
      <c r="K11" s="181"/>
      <c r="L11" s="181"/>
      <c r="M11" s="181"/>
      <c r="N11" s="181"/>
      <c r="O11" s="181"/>
      <c r="P11" s="181"/>
      <c r="Q11" s="181"/>
      <c r="R11" s="181"/>
      <c r="S11" s="181"/>
      <c r="T11" s="181"/>
      <c r="U11" s="181"/>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148"/>
      <c r="BK11" s="148"/>
      <c r="BL11" s="148"/>
      <c r="BM11" s="148"/>
      <c r="BN11" s="148"/>
      <c r="BO11" s="148"/>
      <c r="BP11" s="148"/>
      <c r="BQ11" s="148"/>
      <c r="BR11" s="148"/>
      <c r="BS11" s="148"/>
      <c r="BT11" s="148"/>
      <c r="BU11" s="148"/>
      <c r="BV11" s="148"/>
      <c r="BW11" s="148"/>
      <c r="BX11" s="148"/>
      <c r="BY11" s="148"/>
      <c r="BZ11" s="148"/>
      <c r="CA11" s="148"/>
      <c r="CB11" s="148"/>
      <c r="CC11" s="148"/>
      <c r="CD11" s="148"/>
      <c r="CE11" s="148"/>
      <c r="CF11" s="148"/>
      <c r="CG11" s="148"/>
      <c r="CH11" s="148"/>
      <c r="CI11" s="148"/>
      <c r="CJ11" s="148"/>
      <c r="CK11" s="148"/>
      <c r="CL11" s="148"/>
      <c r="CM11" s="148"/>
      <c r="CN11" s="148"/>
      <c r="CO11" s="148"/>
      <c r="CP11" s="148"/>
      <c r="CQ11" s="148"/>
      <c r="CR11" s="148"/>
      <c r="CS11" s="148"/>
      <c r="CT11" s="148"/>
      <c r="CU11" s="148"/>
      <c r="CV11" s="148"/>
      <c r="CW11" s="148"/>
      <c r="CX11" s="148"/>
      <c r="CY11" s="148"/>
      <c r="CZ11" s="148"/>
      <c r="DA11" s="148"/>
      <c r="DB11" s="148"/>
      <c r="DC11" s="148"/>
      <c r="DD11" s="148"/>
      <c r="DE11" s="148"/>
      <c r="DF11" s="148"/>
      <c r="DG11" s="148"/>
      <c r="DH11" s="148"/>
      <c r="DI11" s="148"/>
      <c r="DJ11" s="148"/>
      <c r="DK11" s="148"/>
      <c r="DL11" s="148"/>
      <c r="DM11" s="148"/>
      <c r="DN11" s="148"/>
      <c r="DO11" s="148"/>
      <c r="DP11" s="148"/>
      <c r="DQ11" s="148"/>
      <c r="DR11" s="148"/>
      <c r="DS11" s="148"/>
      <c r="DT11" s="148"/>
    </row>
    <row r="12" spans="1:124" s="109" customFormat="1" x14ac:dyDescent="0.25">
      <c r="A12" s="15"/>
      <c r="B12" s="209"/>
      <c r="C12" s="154"/>
      <c r="D12" s="130" t="s">
        <v>391</v>
      </c>
      <c r="E12" s="130" t="s">
        <v>392</v>
      </c>
      <c r="F12" s="130" t="s">
        <v>393</v>
      </c>
      <c r="G12" s="208"/>
      <c r="H12" s="15"/>
      <c r="I12" s="181"/>
      <c r="J12" s="181"/>
      <c r="K12" s="181"/>
      <c r="L12" s="181"/>
      <c r="M12" s="181"/>
      <c r="N12" s="181"/>
      <c r="O12" s="181"/>
      <c r="P12" s="181"/>
      <c r="Q12" s="181"/>
      <c r="R12" s="181"/>
      <c r="S12" s="181"/>
      <c r="T12" s="181"/>
      <c r="U12" s="181"/>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148"/>
      <c r="BK12" s="148"/>
      <c r="BL12" s="148"/>
      <c r="BM12" s="148"/>
      <c r="BN12" s="148"/>
      <c r="BO12" s="148"/>
      <c r="BP12" s="148"/>
      <c r="BQ12" s="148"/>
      <c r="BR12" s="148"/>
      <c r="BS12" s="148"/>
      <c r="BT12" s="148"/>
      <c r="BU12" s="148"/>
      <c r="BV12" s="148"/>
      <c r="BW12" s="148"/>
      <c r="BX12" s="148"/>
      <c r="BY12" s="148"/>
      <c r="BZ12" s="148"/>
      <c r="CA12" s="148"/>
      <c r="CB12" s="148"/>
      <c r="CC12" s="148"/>
      <c r="CD12" s="148"/>
      <c r="CE12" s="148"/>
      <c r="CF12" s="148"/>
      <c r="CG12" s="148"/>
      <c r="CH12" s="148"/>
      <c r="CI12" s="148"/>
      <c r="CJ12" s="148"/>
      <c r="CK12" s="148"/>
      <c r="CL12" s="148"/>
      <c r="CM12" s="148"/>
      <c r="CN12" s="148"/>
      <c r="CO12" s="148"/>
      <c r="CP12" s="148"/>
      <c r="CQ12" s="148"/>
      <c r="CR12" s="148"/>
      <c r="CS12" s="148"/>
      <c r="CT12" s="148"/>
      <c r="CU12" s="148"/>
      <c r="CV12" s="148"/>
      <c r="CW12" s="148"/>
      <c r="CX12" s="148"/>
      <c r="CY12" s="148"/>
      <c r="CZ12" s="148"/>
      <c r="DA12" s="148"/>
      <c r="DB12" s="148"/>
      <c r="DC12" s="148"/>
      <c r="DD12" s="148"/>
      <c r="DE12" s="148"/>
      <c r="DF12" s="148"/>
      <c r="DG12" s="148"/>
      <c r="DH12" s="148"/>
      <c r="DI12" s="148"/>
      <c r="DJ12" s="148"/>
      <c r="DK12" s="148"/>
      <c r="DL12" s="148"/>
      <c r="DM12" s="148"/>
      <c r="DN12" s="148"/>
      <c r="DO12" s="148"/>
      <c r="DP12" s="148"/>
      <c r="DQ12" s="148"/>
      <c r="DR12" s="148"/>
      <c r="DS12" s="148"/>
      <c r="DT12" s="148"/>
    </row>
    <row r="13" spans="1:124" s="109" customFormat="1" x14ac:dyDescent="0.25">
      <c r="A13" s="15"/>
      <c r="B13" s="209"/>
      <c r="C13" s="132" t="s">
        <v>394</v>
      </c>
      <c r="D13" s="67"/>
      <c r="E13" s="67"/>
      <c r="F13" s="14">
        <f>IF(E13=0,IF(D13=0,0,100%),((D13-E13)/(ABS(E13))))</f>
        <v>0</v>
      </c>
      <c r="G13" s="210"/>
      <c r="H13" s="15"/>
      <c r="I13" s="181"/>
      <c r="J13" s="181"/>
      <c r="K13" s="181"/>
      <c r="L13" s="181"/>
      <c r="M13" s="181"/>
      <c r="N13" s="181"/>
      <c r="O13" s="181"/>
      <c r="P13" s="181"/>
      <c r="Q13" s="181"/>
      <c r="R13" s="181"/>
      <c r="S13" s="181"/>
      <c r="T13" s="181"/>
      <c r="U13" s="181"/>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48"/>
      <c r="BK13" s="148"/>
      <c r="BL13" s="148"/>
      <c r="BM13" s="148"/>
      <c r="BN13" s="148"/>
      <c r="BO13" s="148"/>
      <c r="BP13" s="148"/>
      <c r="BQ13" s="148"/>
      <c r="BR13" s="148"/>
      <c r="BS13" s="148"/>
      <c r="BT13" s="148"/>
      <c r="BU13" s="148"/>
      <c r="BV13" s="148"/>
      <c r="BW13" s="148"/>
      <c r="BX13" s="148"/>
      <c r="BY13" s="148"/>
      <c r="BZ13" s="148"/>
      <c r="CA13" s="148"/>
      <c r="CB13" s="148"/>
      <c r="CC13" s="148"/>
      <c r="CD13" s="148"/>
      <c r="CE13" s="148"/>
      <c r="CF13" s="148"/>
      <c r="CG13" s="148"/>
      <c r="CH13" s="148"/>
      <c r="CI13" s="148"/>
      <c r="CJ13" s="148"/>
      <c r="CK13" s="148"/>
      <c r="CL13" s="148"/>
      <c r="CM13" s="148"/>
      <c r="CN13" s="148"/>
      <c r="CO13" s="148"/>
      <c r="CP13" s="148"/>
      <c r="CQ13" s="148"/>
      <c r="CR13" s="148"/>
      <c r="CS13" s="148"/>
      <c r="CT13" s="148"/>
      <c r="CU13" s="148"/>
      <c r="CV13" s="148"/>
      <c r="CW13" s="148"/>
      <c r="CX13" s="148"/>
      <c r="CY13" s="148"/>
      <c r="CZ13" s="148"/>
      <c r="DA13" s="148"/>
      <c r="DB13" s="148"/>
      <c r="DC13" s="148"/>
      <c r="DD13" s="148"/>
      <c r="DE13" s="148"/>
      <c r="DF13" s="148"/>
      <c r="DG13" s="148"/>
      <c r="DH13" s="148"/>
      <c r="DI13" s="148"/>
      <c r="DJ13" s="148"/>
      <c r="DK13" s="148"/>
      <c r="DL13" s="148"/>
      <c r="DM13" s="148"/>
      <c r="DN13" s="148"/>
      <c r="DO13" s="148"/>
      <c r="DP13" s="148"/>
      <c r="DQ13" s="148"/>
      <c r="DR13" s="148"/>
      <c r="DS13" s="148"/>
      <c r="DT13" s="148"/>
    </row>
    <row r="14" spans="1:124" s="109" customFormat="1" ht="25.5" x14ac:dyDescent="0.25">
      <c r="A14" s="15"/>
      <c r="B14" s="209"/>
      <c r="C14" s="211" t="s">
        <v>395</v>
      </c>
      <c r="D14" s="132"/>
      <c r="E14" s="132"/>
      <c r="F14" s="132"/>
      <c r="G14" s="210"/>
      <c r="H14" s="15"/>
      <c r="I14" s="181"/>
      <c r="J14" s="181"/>
      <c r="K14" s="181"/>
      <c r="L14" s="181"/>
      <c r="M14" s="181"/>
      <c r="N14" s="181"/>
      <c r="O14" s="181"/>
      <c r="P14" s="181"/>
      <c r="Q14" s="181"/>
      <c r="R14" s="181"/>
      <c r="S14" s="181"/>
      <c r="T14" s="181"/>
      <c r="U14" s="181"/>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c r="BI14" s="148"/>
      <c r="BJ14" s="148"/>
      <c r="BK14" s="148"/>
      <c r="BL14" s="148"/>
      <c r="BM14" s="148"/>
      <c r="BN14" s="148"/>
      <c r="BO14" s="148"/>
      <c r="BP14" s="148"/>
      <c r="BQ14" s="148"/>
      <c r="BR14" s="148"/>
      <c r="BS14" s="148"/>
      <c r="BT14" s="148"/>
      <c r="BU14" s="148"/>
      <c r="BV14" s="148"/>
      <c r="BW14" s="148"/>
      <c r="BX14" s="148"/>
      <c r="BY14" s="148"/>
      <c r="BZ14" s="148"/>
      <c r="CA14" s="148"/>
      <c r="CB14" s="148"/>
      <c r="CC14" s="148"/>
      <c r="CD14" s="148"/>
      <c r="CE14" s="148"/>
      <c r="CF14" s="148"/>
      <c r="CG14" s="148"/>
      <c r="CH14" s="148"/>
      <c r="CI14" s="148"/>
      <c r="CJ14" s="148"/>
      <c r="CK14" s="148"/>
      <c r="CL14" s="148"/>
      <c r="CM14" s="148"/>
      <c r="CN14" s="148"/>
      <c r="CO14" s="148"/>
      <c r="CP14" s="148"/>
      <c r="CQ14" s="148"/>
      <c r="CR14" s="148"/>
      <c r="CS14" s="148"/>
      <c r="CT14" s="148"/>
      <c r="CU14" s="148"/>
      <c r="CV14" s="148"/>
      <c r="CW14" s="148"/>
      <c r="CX14" s="148"/>
      <c r="CY14" s="148"/>
      <c r="CZ14" s="148"/>
      <c r="DA14" s="148"/>
      <c r="DB14" s="148"/>
      <c r="DC14" s="148"/>
      <c r="DD14" s="148"/>
      <c r="DE14" s="148"/>
      <c r="DF14" s="148"/>
      <c r="DG14" s="148"/>
      <c r="DH14" s="148"/>
      <c r="DI14" s="148"/>
      <c r="DJ14" s="148"/>
      <c r="DK14" s="148"/>
      <c r="DL14" s="148"/>
      <c r="DM14" s="148"/>
      <c r="DN14" s="148"/>
      <c r="DO14" s="148"/>
      <c r="DP14" s="148"/>
      <c r="DQ14" s="148"/>
      <c r="DR14" s="148"/>
      <c r="DS14" s="148"/>
      <c r="DT14" s="148"/>
    </row>
    <row r="15" spans="1:124" s="109" customFormat="1" x14ac:dyDescent="0.25">
      <c r="A15" s="15"/>
      <c r="B15" s="209"/>
      <c r="C15" s="132" t="s">
        <v>396</v>
      </c>
      <c r="D15" s="67"/>
      <c r="E15" s="67"/>
      <c r="F15" s="14">
        <f>IF(E15=0,IF(D15=0,0,100%),((D15-E15)/(ABS(E15))))</f>
        <v>0</v>
      </c>
      <c r="G15" s="210"/>
      <c r="H15" s="15"/>
      <c r="I15" s="181"/>
      <c r="J15" s="181"/>
      <c r="K15" s="181"/>
      <c r="L15" s="181"/>
      <c r="M15" s="181"/>
      <c r="N15" s="181"/>
      <c r="O15" s="181"/>
      <c r="P15" s="181"/>
      <c r="Q15" s="181"/>
      <c r="R15" s="181"/>
      <c r="S15" s="181"/>
      <c r="T15" s="181"/>
      <c r="U15" s="181"/>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c r="BI15" s="148"/>
      <c r="BJ15" s="148"/>
      <c r="BK15" s="148"/>
      <c r="BL15" s="148"/>
      <c r="BM15" s="148"/>
      <c r="BN15" s="148"/>
      <c r="BO15" s="148"/>
      <c r="BP15" s="148"/>
      <c r="BQ15" s="148"/>
      <c r="BR15" s="148"/>
      <c r="BS15" s="148"/>
      <c r="BT15" s="148"/>
      <c r="BU15" s="148"/>
      <c r="BV15" s="148"/>
      <c r="BW15" s="148"/>
      <c r="BX15" s="148"/>
      <c r="BY15" s="148"/>
      <c r="BZ15" s="148"/>
      <c r="CA15" s="148"/>
      <c r="CB15" s="148"/>
      <c r="CC15" s="148"/>
      <c r="CD15" s="148"/>
      <c r="CE15" s="148"/>
      <c r="CF15" s="148"/>
      <c r="CG15" s="148"/>
      <c r="CH15" s="148"/>
      <c r="CI15" s="148"/>
      <c r="CJ15" s="148"/>
      <c r="CK15" s="148"/>
      <c r="CL15" s="148"/>
      <c r="CM15" s="148"/>
      <c r="CN15" s="148"/>
      <c r="CO15" s="148"/>
      <c r="CP15" s="148"/>
      <c r="CQ15" s="148"/>
      <c r="CR15" s="148"/>
      <c r="CS15" s="148"/>
      <c r="CT15" s="148"/>
      <c r="CU15" s="148"/>
      <c r="CV15" s="148"/>
      <c r="CW15" s="148"/>
      <c r="CX15" s="148"/>
      <c r="CY15" s="148"/>
      <c r="CZ15" s="148"/>
      <c r="DA15" s="148"/>
      <c r="DB15" s="148"/>
      <c r="DC15" s="148"/>
      <c r="DD15" s="148"/>
      <c r="DE15" s="148"/>
      <c r="DF15" s="148"/>
      <c r="DG15" s="148"/>
      <c r="DH15" s="148"/>
      <c r="DI15" s="148"/>
      <c r="DJ15" s="148"/>
      <c r="DK15" s="148"/>
      <c r="DL15" s="148"/>
      <c r="DM15" s="148"/>
      <c r="DN15" s="148"/>
      <c r="DO15" s="148"/>
      <c r="DP15" s="148"/>
      <c r="DQ15" s="148"/>
      <c r="DR15" s="148"/>
      <c r="DS15" s="148"/>
      <c r="DT15" s="148"/>
    </row>
    <row r="16" spans="1:124" s="109" customFormat="1" ht="11.25" customHeight="1" x14ac:dyDescent="0.25">
      <c r="A16" s="15"/>
      <c r="B16" s="209"/>
      <c r="C16" s="198"/>
      <c r="D16" s="212"/>
      <c r="E16" s="212"/>
      <c r="F16" s="213"/>
      <c r="G16" s="208"/>
      <c r="H16" s="15"/>
      <c r="I16" s="181"/>
      <c r="J16" s="181"/>
      <c r="K16" s="181"/>
      <c r="L16" s="181"/>
      <c r="M16" s="181"/>
      <c r="N16" s="181"/>
      <c r="O16" s="181"/>
      <c r="P16" s="181"/>
      <c r="Q16" s="181"/>
      <c r="R16" s="181"/>
      <c r="S16" s="181"/>
      <c r="T16" s="181"/>
      <c r="U16" s="181"/>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c r="BI16" s="148"/>
      <c r="BJ16" s="148"/>
      <c r="BK16" s="148"/>
      <c r="BL16" s="148"/>
      <c r="BM16" s="148"/>
      <c r="BN16" s="148"/>
      <c r="BO16" s="148"/>
      <c r="BP16" s="148"/>
      <c r="BQ16" s="148"/>
      <c r="BR16" s="148"/>
      <c r="BS16" s="148"/>
      <c r="BT16" s="148"/>
      <c r="BU16" s="148"/>
      <c r="BV16" s="148"/>
      <c r="BW16" s="148"/>
      <c r="BX16" s="148"/>
      <c r="BY16" s="148"/>
      <c r="BZ16" s="148"/>
      <c r="CA16" s="148"/>
      <c r="CB16" s="148"/>
      <c r="CC16" s="148"/>
      <c r="CD16" s="148"/>
      <c r="CE16" s="148"/>
      <c r="CF16" s="148"/>
      <c r="CG16" s="148"/>
      <c r="CH16" s="148"/>
      <c r="CI16" s="148"/>
      <c r="CJ16" s="148"/>
      <c r="CK16" s="148"/>
      <c r="CL16" s="148"/>
      <c r="CM16" s="148"/>
      <c r="CN16" s="148"/>
      <c r="CO16" s="148"/>
      <c r="CP16" s="148"/>
      <c r="CQ16" s="148"/>
      <c r="CR16" s="148"/>
      <c r="CS16" s="148"/>
      <c r="CT16" s="148"/>
      <c r="CU16" s="148"/>
      <c r="CV16" s="148"/>
      <c r="CW16" s="148"/>
      <c r="CX16" s="148"/>
      <c r="CY16" s="148"/>
      <c r="CZ16" s="148"/>
      <c r="DA16" s="148"/>
      <c r="DB16" s="148"/>
      <c r="DC16" s="148"/>
      <c r="DD16" s="148"/>
      <c r="DE16" s="148"/>
      <c r="DF16" s="148"/>
      <c r="DG16" s="148"/>
      <c r="DH16" s="148"/>
      <c r="DI16" s="148"/>
      <c r="DJ16" s="148"/>
      <c r="DK16" s="148"/>
      <c r="DL16" s="148"/>
      <c r="DM16" s="148"/>
      <c r="DN16" s="148"/>
      <c r="DO16" s="148"/>
      <c r="DP16" s="148"/>
      <c r="DQ16" s="148"/>
      <c r="DR16" s="148"/>
      <c r="DS16" s="148"/>
      <c r="DT16" s="148"/>
    </row>
    <row r="17" spans="1:124" s="109" customFormat="1" x14ac:dyDescent="0.25">
      <c r="A17" s="15"/>
      <c r="B17" s="209"/>
      <c r="C17" s="132" t="s">
        <v>397</v>
      </c>
      <c r="D17" s="68">
        <f>D13-D15</f>
        <v>0</v>
      </c>
      <c r="E17" s="68">
        <f>E13-E15</f>
        <v>0</v>
      </c>
      <c r="F17" s="14">
        <f>IF(E17=0,IF(D17=0,0,100%),((D17-E17)/(ABS(E17))))</f>
        <v>0</v>
      </c>
      <c r="G17" s="208"/>
      <c r="H17" s="214"/>
      <c r="I17" s="181"/>
      <c r="J17" s="181"/>
      <c r="K17" s="181"/>
      <c r="L17" s="181"/>
      <c r="M17" s="181"/>
      <c r="N17" s="181"/>
      <c r="O17" s="181"/>
      <c r="P17" s="181"/>
      <c r="Q17" s="181"/>
      <c r="R17" s="181"/>
      <c r="S17" s="181"/>
      <c r="T17" s="181"/>
      <c r="U17" s="181"/>
      <c r="V17" s="148"/>
      <c r="W17" s="148"/>
      <c r="X17" s="148"/>
      <c r="Y17" s="148"/>
      <c r="Z17" s="148"/>
      <c r="AA17" s="148"/>
      <c r="AB17" s="148"/>
      <c r="AC17" s="148"/>
      <c r="AD17" s="148"/>
      <c r="AE17" s="148"/>
      <c r="AF17" s="148"/>
      <c r="AG17" s="148"/>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c r="BI17" s="148"/>
      <c r="BJ17" s="148"/>
      <c r="BK17" s="148"/>
      <c r="BL17" s="148"/>
      <c r="BM17" s="148"/>
      <c r="BN17" s="148"/>
      <c r="BO17" s="148"/>
      <c r="BP17" s="148"/>
      <c r="BQ17" s="148"/>
      <c r="BR17" s="148"/>
      <c r="BS17" s="148"/>
      <c r="BT17" s="148"/>
      <c r="BU17" s="148"/>
      <c r="BV17" s="148"/>
      <c r="BW17" s="148"/>
      <c r="BX17" s="148"/>
      <c r="BY17" s="148"/>
      <c r="BZ17" s="148"/>
      <c r="CA17" s="148"/>
      <c r="CB17" s="148"/>
      <c r="CC17" s="148"/>
      <c r="CD17" s="148"/>
      <c r="CE17" s="148"/>
      <c r="CF17" s="148"/>
      <c r="CG17" s="148"/>
      <c r="CH17" s="148"/>
      <c r="CI17" s="148"/>
      <c r="CJ17" s="148"/>
      <c r="CK17" s="148"/>
      <c r="CL17" s="148"/>
      <c r="CM17" s="148"/>
      <c r="CN17" s="148"/>
      <c r="CO17" s="148"/>
      <c r="CP17" s="148"/>
      <c r="CQ17" s="148"/>
      <c r="CR17" s="148"/>
      <c r="CS17" s="148"/>
      <c r="CT17" s="148"/>
      <c r="CU17" s="148"/>
      <c r="CV17" s="148"/>
      <c r="CW17" s="148"/>
      <c r="CX17" s="148"/>
      <c r="CY17" s="148"/>
      <c r="CZ17" s="148"/>
      <c r="DA17" s="148"/>
      <c r="DB17" s="148"/>
      <c r="DC17" s="148"/>
      <c r="DD17" s="148"/>
      <c r="DE17" s="148"/>
      <c r="DF17" s="148"/>
      <c r="DG17" s="148"/>
      <c r="DH17" s="148"/>
      <c r="DI17" s="148"/>
      <c r="DJ17" s="148"/>
      <c r="DK17" s="148"/>
      <c r="DL17" s="148"/>
      <c r="DM17" s="148"/>
      <c r="DN17" s="148"/>
      <c r="DO17" s="148"/>
      <c r="DP17" s="148"/>
      <c r="DQ17" s="148"/>
      <c r="DR17" s="148"/>
      <c r="DS17" s="148"/>
      <c r="DT17" s="148"/>
    </row>
    <row r="18" spans="1:124" s="109" customFormat="1" x14ac:dyDescent="0.25">
      <c r="A18" s="15"/>
      <c r="B18" s="209"/>
      <c r="C18" s="132" t="s">
        <v>398</v>
      </c>
      <c r="D18" s="67"/>
      <c r="E18" s="67"/>
      <c r="F18" s="213"/>
      <c r="G18" s="208"/>
      <c r="H18" s="214"/>
      <c r="I18" s="181"/>
      <c r="J18" s="181"/>
      <c r="K18" s="181"/>
      <c r="L18" s="181"/>
      <c r="M18" s="181"/>
      <c r="N18" s="181"/>
      <c r="O18" s="181"/>
      <c r="P18" s="181"/>
      <c r="Q18" s="181"/>
      <c r="R18" s="181"/>
      <c r="S18" s="181"/>
      <c r="T18" s="181"/>
      <c r="U18" s="181"/>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c r="BI18" s="148"/>
      <c r="BJ18" s="148"/>
      <c r="BK18" s="148"/>
      <c r="BL18" s="148"/>
      <c r="BM18" s="148"/>
      <c r="BN18" s="148"/>
      <c r="BO18" s="148"/>
      <c r="BP18" s="148"/>
      <c r="BQ18" s="148"/>
      <c r="BR18" s="148"/>
      <c r="BS18" s="148"/>
      <c r="BT18" s="148"/>
      <c r="BU18" s="148"/>
      <c r="BV18" s="148"/>
      <c r="BW18" s="148"/>
      <c r="BX18" s="148"/>
      <c r="BY18" s="148"/>
      <c r="BZ18" s="148"/>
      <c r="CA18" s="148"/>
      <c r="CB18" s="148"/>
      <c r="CC18" s="148"/>
      <c r="CD18" s="148"/>
      <c r="CE18" s="148"/>
      <c r="CF18" s="148"/>
      <c r="CG18" s="148"/>
      <c r="CH18" s="148"/>
      <c r="CI18" s="148"/>
      <c r="CJ18" s="148"/>
      <c r="CK18" s="148"/>
      <c r="CL18" s="148"/>
      <c r="CM18" s="148"/>
      <c r="CN18" s="148"/>
      <c r="CO18" s="148"/>
      <c r="CP18" s="148"/>
      <c r="CQ18" s="148"/>
      <c r="CR18" s="148"/>
      <c r="CS18" s="148"/>
      <c r="CT18" s="148"/>
      <c r="CU18" s="148"/>
      <c r="CV18" s="148"/>
      <c r="CW18" s="148"/>
      <c r="CX18" s="148"/>
      <c r="CY18" s="148"/>
      <c r="CZ18" s="148"/>
      <c r="DA18" s="148"/>
      <c r="DB18" s="148"/>
      <c r="DC18" s="148"/>
      <c r="DD18" s="148"/>
      <c r="DE18" s="148"/>
      <c r="DF18" s="148"/>
      <c r="DG18" s="148"/>
      <c r="DH18" s="148"/>
      <c r="DI18" s="148"/>
      <c r="DJ18" s="148"/>
      <c r="DK18" s="148"/>
      <c r="DL18" s="148"/>
      <c r="DM18" s="148"/>
      <c r="DN18" s="148"/>
      <c r="DO18" s="148"/>
      <c r="DP18" s="148"/>
      <c r="DQ18" s="148"/>
      <c r="DR18" s="148"/>
      <c r="DS18" s="148"/>
      <c r="DT18" s="148"/>
    </row>
    <row r="19" spans="1:124" s="109" customFormat="1" ht="41.25" customHeight="1" x14ac:dyDescent="0.25">
      <c r="A19" s="15"/>
      <c r="B19" s="209"/>
      <c r="C19" s="215" t="s">
        <v>399</v>
      </c>
      <c r="D19" s="212" t="s">
        <v>400</v>
      </c>
      <c r="E19" s="212" t="s">
        <v>400</v>
      </c>
      <c r="F19" s="213" t="s">
        <v>400</v>
      </c>
      <c r="G19" s="208"/>
      <c r="H19" s="214"/>
      <c r="I19" s="181"/>
      <c r="J19" s="181"/>
      <c r="K19" s="181"/>
      <c r="L19" s="181"/>
      <c r="M19" s="181"/>
      <c r="N19" s="181"/>
      <c r="O19" s="181"/>
      <c r="P19" s="181"/>
      <c r="Q19" s="181"/>
      <c r="R19" s="181"/>
      <c r="S19" s="181"/>
      <c r="T19" s="181"/>
      <c r="U19" s="181"/>
      <c r="V19" s="148"/>
      <c r="W19" s="148"/>
      <c r="X19" s="148"/>
      <c r="Y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c r="BI19" s="148"/>
      <c r="BJ19" s="148"/>
      <c r="BK19" s="148"/>
      <c r="BL19" s="148"/>
      <c r="BM19" s="148"/>
      <c r="BN19" s="148"/>
      <c r="BO19" s="148"/>
      <c r="BP19" s="148"/>
      <c r="BQ19" s="148"/>
      <c r="BR19" s="148"/>
      <c r="BS19" s="148"/>
      <c r="BT19" s="148"/>
      <c r="BU19" s="148"/>
      <c r="BV19" s="148"/>
      <c r="BW19" s="148"/>
      <c r="BX19" s="148"/>
      <c r="BY19" s="148"/>
      <c r="BZ19" s="148"/>
      <c r="CA19" s="148"/>
      <c r="CB19" s="148"/>
      <c r="CC19" s="148"/>
      <c r="CD19" s="148"/>
      <c r="CE19" s="148"/>
      <c r="CF19" s="148"/>
      <c r="CG19" s="148"/>
      <c r="CH19" s="148"/>
      <c r="CI19" s="148"/>
      <c r="CJ19" s="148"/>
      <c r="CK19" s="148"/>
      <c r="CL19" s="148"/>
      <c r="CM19" s="148"/>
      <c r="CN19" s="148"/>
      <c r="CO19" s="148"/>
      <c r="CP19" s="148"/>
      <c r="CQ19" s="148"/>
      <c r="CR19" s="148"/>
      <c r="CS19" s="148"/>
      <c r="CT19" s="148"/>
      <c r="CU19" s="148"/>
      <c r="CV19" s="148"/>
      <c r="CW19" s="148"/>
      <c r="CX19" s="148"/>
      <c r="CY19" s="148"/>
      <c r="CZ19" s="148"/>
      <c r="DA19" s="148"/>
      <c r="DB19" s="148"/>
      <c r="DC19" s="148"/>
      <c r="DD19" s="148"/>
      <c r="DE19" s="148"/>
      <c r="DF19" s="148"/>
      <c r="DG19" s="148"/>
      <c r="DH19" s="148"/>
      <c r="DI19" s="148"/>
      <c r="DJ19" s="148"/>
      <c r="DK19" s="148"/>
      <c r="DL19" s="148"/>
      <c r="DM19" s="148"/>
      <c r="DN19" s="148"/>
      <c r="DO19" s="148"/>
      <c r="DP19" s="148"/>
      <c r="DQ19" s="148"/>
      <c r="DR19" s="148"/>
      <c r="DS19" s="148"/>
      <c r="DT19" s="148"/>
    </row>
    <row r="20" spans="1:124" s="109" customFormat="1" x14ac:dyDescent="0.25">
      <c r="A20" s="15"/>
      <c r="B20" s="209"/>
      <c r="C20" s="132" t="s">
        <v>401</v>
      </c>
      <c r="D20" s="67"/>
      <c r="E20" s="67"/>
      <c r="F20" s="213"/>
      <c r="G20" s="208"/>
      <c r="H20" s="216"/>
      <c r="I20" s="181"/>
      <c r="J20" s="181"/>
      <c r="K20" s="181"/>
      <c r="L20" s="181"/>
      <c r="M20" s="181"/>
      <c r="N20" s="181"/>
      <c r="O20" s="181"/>
      <c r="P20" s="181"/>
      <c r="Q20" s="181"/>
      <c r="R20" s="181"/>
      <c r="S20" s="181"/>
      <c r="T20" s="181"/>
      <c r="U20" s="181"/>
      <c r="V20" s="148"/>
      <c r="W20" s="148"/>
      <c r="X20" s="148"/>
      <c r="Y20" s="148"/>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c r="BI20" s="148"/>
      <c r="BJ20" s="148"/>
      <c r="BK20" s="148"/>
      <c r="BL20" s="148"/>
      <c r="BM20" s="148"/>
      <c r="BN20" s="148"/>
      <c r="BO20" s="148"/>
      <c r="BP20" s="148"/>
      <c r="BQ20" s="148"/>
      <c r="BR20" s="148"/>
      <c r="BS20" s="148"/>
      <c r="BT20" s="148"/>
      <c r="BU20" s="148"/>
      <c r="BV20" s="148"/>
      <c r="BW20" s="148"/>
      <c r="BX20" s="148"/>
      <c r="BY20" s="148"/>
      <c r="BZ20" s="148"/>
      <c r="CA20" s="148"/>
      <c r="CB20" s="148"/>
      <c r="CC20" s="148"/>
      <c r="CD20" s="148"/>
      <c r="CE20" s="148"/>
      <c r="CF20" s="148"/>
      <c r="CG20" s="148"/>
      <c r="CH20" s="148"/>
      <c r="CI20" s="148"/>
      <c r="CJ20" s="148"/>
      <c r="CK20" s="148"/>
      <c r="CL20" s="148"/>
      <c r="CM20" s="148"/>
      <c r="CN20" s="148"/>
      <c r="CO20" s="148"/>
      <c r="CP20" s="148"/>
      <c r="CQ20" s="148"/>
      <c r="CR20" s="148"/>
      <c r="CS20" s="148"/>
      <c r="CT20" s="148"/>
      <c r="CU20" s="148"/>
      <c r="CV20" s="148"/>
      <c r="CW20" s="148"/>
      <c r="CX20" s="148"/>
      <c r="CY20" s="148"/>
      <c r="CZ20" s="148"/>
      <c r="DA20" s="148"/>
      <c r="DB20" s="148"/>
      <c r="DC20" s="148"/>
      <c r="DD20" s="148"/>
      <c r="DE20" s="148"/>
      <c r="DF20" s="148"/>
      <c r="DG20" s="148"/>
      <c r="DH20" s="148"/>
      <c r="DI20" s="148"/>
      <c r="DJ20" s="148"/>
      <c r="DK20" s="148"/>
      <c r="DL20" s="148"/>
      <c r="DM20" s="148"/>
      <c r="DN20" s="148"/>
      <c r="DO20" s="148"/>
      <c r="DP20" s="148"/>
      <c r="DQ20" s="148"/>
      <c r="DR20" s="148"/>
      <c r="DS20" s="148"/>
      <c r="DT20" s="148"/>
    </row>
    <row r="21" spans="1:124" s="109" customFormat="1" ht="25.5" x14ac:dyDescent="0.25">
      <c r="A21" s="15"/>
      <c r="B21" s="209"/>
      <c r="C21" s="198" t="s">
        <v>402</v>
      </c>
      <c r="D21" s="212"/>
      <c r="E21" s="212"/>
      <c r="F21" s="213"/>
      <c r="G21" s="208"/>
      <c r="H21" s="15"/>
      <c r="I21" s="181"/>
      <c r="J21" s="181"/>
      <c r="K21" s="181"/>
      <c r="L21" s="181"/>
      <c r="M21" s="181"/>
      <c r="N21" s="181"/>
      <c r="O21" s="181"/>
      <c r="P21" s="181"/>
      <c r="Q21" s="181"/>
      <c r="R21" s="181"/>
      <c r="S21" s="181"/>
      <c r="T21" s="181"/>
      <c r="U21" s="181"/>
      <c r="V21" s="148"/>
      <c r="W21" s="148"/>
      <c r="X21" s="148"/>
      <c r="Y21" s="148"/>
      <c r="Z21" s="148"/>
      <c r="AA21" s="148"/>
      <c r="AB21" s="148"/>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c r="BI21" s="148"/>
      <c r="BJ21" s="148"/>
      <c r="BK21" s="148"/>
      <c r="BL21" s="148"/>
      <c r="BM21" s="148"/>
      <c r="BN21" s="148"/>
      <c r="BO21" s="148"/>
      <c r="BP21" s="148"/>
      <c r="BQ21" s="148"/>
      <c r="BR21" s="148"/>
      <c r="BS21" s="148"/>
      <c r="BT21" s="148"/>
      <c r="BU21" s="148"/>
      <c r="BV21" s="148"/>
      <c r="BW21" s="148"/>
      <c r="BX21" s="148"/>
      <c r="BY21" s="148"/>
      <c r="BZ21" s="148"/>
      <c r="CA21" s="148"/>
      <c r="CB21" s="148"/>
      <c r="CC21" s="148"/>
      <c r="CD21" s="148"/>
      <c r="CE21" s="148"/>
      <c r="CF21" s="148"/>
      <c r="CG21" s="148"/>
      <c r="CH21" s="148"/>
      <c r="CI21" s="148"/>
      <c r="CJ21" s="148"/>
      <c r="CK21" s="148"/>
      <c r="CL21" s="148"/>
      <c r="CM21" s="148"/>
      <c r="CN21" s="148"/>
      <c r="CO21" s="148"/>
      <c r="CP21" s="148"/>
      <c r="CQ21" s="148"/>
      <c r="CR21" s="148"/>
      <c r="CS21" s="148"/>
      <c r="CT21" s="148"/>
      <c r="CU21" s="148"/>
      <c r="CV21" s="148"/>
      <c r="CW21" s="148"/>
      <c r="CX21" s="148"/>
      <c r="CY21" s="148"/>
      <c r="CZ21" s="148"/>
      <c r="DA21" s="148"/>
      <c r="DB21" s="148"/>
      <c r="DC21" s="148"/>
      <c r="DD21" s="148"/>
      <c r="DE21" s="148"/>
      <c r="DF21" s="148"/>
      <c r="DG21" s="148"/>
      <c r="DH21" s="148"/>
      <c r="DI21" s="148"/>
      <c r="DJ21" s="148"/>
      <c r="DK21" s="148"/>
      <c r="DL21" s="148"/>
      <c r="DM21" s="148"/>
      <c r="DN21" s="148"/>
      <c r="DO21" s="148"/>
      <c r="DP21" s="148"/>
      <c r="DQ21" s="148"/>
      <c r="DR21" s="148"/>
      <c r="DS21" s="148"/>
      <c r="DT21" s="148"/>
    </row>
    <row r="22" spans="1:124" s="109" customFormat="1" x14ac:dyDescent="0.25">
      <c r="A22" s="15"/>
      <c r="B22" s="209"/>
      <c r="C22" s="132" t="s">
        <v>403</v>
      </c>
      <c r="D22" s="68">
        <f>D17+D18-D20</f>
        <v>0</v>
      </c>
      <c r="E22" s="68">
        <f>E17+E18-E20</f>
        <v>0</v>
      </c>
      <c r="F22" s="14">
        <f>IF(E22=0,IF(D22=0,0,100%),((D22-E22)/(ABS(E22))))</f>
        <v>0</v>
      </c>
      <c r="G22" s="208"/>
      <c r="H22" s="15"/>
      <c r="I22" s="181"/>
      <c r="J22" s="181"/>
      <c r="K22" s="181"/>
      <c r="L22" s="181"/>
      <c r="M22" s="181"/>
      <c r="N22" s="181"/>
      <c r="O22" s="181"/>
      <c r="P22" s="181"/>
      <c r="Q22" s="181"/>
      <c r="R22" s="181"/>
      <c r="S22" s="181"/>
      <c r="T22" s="181"/>
      <c r="U22" s="181"/>
      <c r="V22" s="148"/>
      <c r="W22" s="148"/>
      <c r="X22" s="148"/>
      <c r="Y22" s="148"/>
      <c r="Z22" s="148"/>
      <c r="AA22" s="148"/>
      <c r="AB22" s="148"/>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c r="BI22" s="148"/>
      <c r="BJ22" s="148"/>
      <c r="BK22" s="148"/>
      <c r="BL22" s="148"/>
      <c r="BM22" s="148"/>
      <c r="BN22" s="148"/>
      <c r="BO22" s="148"/>
      <c r="BP22" s="148"/>
      <c r="BQ22" s="148"/>
      <c r="BR22" s="148"/>
      <c r="BS22" s="148"/>
      <c r="BT22" s="148"/>
      <c r="BU22" s="148"/>
      <c r="BV22" s="148"/>
      <c r="BW22" s="148"/>
      <c r="BX22" s="148"/>
      <c r="BY22" s="148"/>
      <c r="BZ22" s="148"/>
      <c r="CA22" s="148"/>
      <c r="CB22" s="148"/>
      <c r="CC22" s="148"/>
      <c r="CD22" s="148"/>
      <c r="CE22" s="148"/>
      <c r="CF22" s="148"/>
      <c r="CG22" s="148"/>
      <c r="CH22" s="148"/>
      <c r="CI22" s="148"/>
      <c r="CJ22" s="148"/>
      <c r="CK22" s="148"/>
      <c r="CL22" s="148"/>
      <c r="CM22" s="148"/>
      <c r="CN22" s="148"/>
      <c r="CO22" s="148"/>
      <c r="CP22" s="148"/>
      <c r="CQ22" s="148"/>
      <c r="CR22" s="148"/>
      <c r="CS22" s="148"/>
      <c r="CT22" s="148"/>
      <c r="CU22" s="148"/>
      <c r="CV22" s="148"/>
      <c r="CW22" s="148"/>
      <c r="CX22" s="148"/>
      <c r="CY22" s="148"/>
      <c r="CZ22" s="148"/>
      <c r="DA22" s="148"/>
      <c r="DB22" s="148"/>
      <c r="DC22" s="148"/>
      <c r="DD22" s="148"/>
      <c r="DE22" s="148"/>
      <c r="DF22" s="148"/>
      <c r="DG22" s="148"/>
      <c r="DH22" s="148"/>
      <c r="DI22" s="148"/>
      <c r="DJ22" s="148"/>
      <c r="DK22" s="148"/>
      <c r="DL22" s="148"/>
      <c r="DM22" s="148"/>
      <c r="DN22" s="148"/>
      <c r="DO22" s="148"/>
      <c r="DP22" s="148"/>
      <c r="DQ22" s="148"/>
      <c r="DR22" s="148"/>
      <c r="DS22" s="148"/>
      <c r="DT22" s="148"/>
    </row>
    <row r="23" spans="1:124" s="109" customFormat="1" ht="15" x14ac:dyDescent="0.25">
      <c r="A23" s="15"/>
      <c r="B23" s="209"/>
      <c r="C23" s="217" t="s">
        <v>404</v>
      </c>
      <c r="D23" s="212"/>
      <c r="E23" s="212"/>
      <c r="F23" s="213"/>
      <c r="G23" s="208"/>
      <c r="H23" s="15"/>
      <c r="I23" s="181"/>
      <c r="J23" s="181"/>
      <c r="K23" s="181"/>
      <c r="L23" s="181"/>
      <c r="M23" s="181"/>
      <c r="N23" s="181"/>
      <c r="O23" s="181"/>
      <c r="P23" s="181"/>
      <c r="Q23" s="181"/>
      <c r="R23" s="181"/>
      <c r="S23" s="181"/>
      <c r="T23" s="181"/>
      <c r="U23" s="181"/>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c r="BI23" s="148"/>
      <c r="BJ23" s="148"/>
      <c r="BK23" s="148"/>
      <c r="BL23" s="148"/>
      <c r="BM23" s="148"/>
      <c r="BN23" s="148"/>
      <c r="BO23" s="148"/>
      <c r="BP23" s="148"/>
      <c r="BQ23" s="148"/>
      <c r="BR23" s="148"/>
      <c r="BS23" s="148"/>
      <c r="BT23" s="148"/>
      <c r="BU23" s="148"/>
      <c r="BV23" s="148"/>
      <c r="BW23" s="148"/>
      <c r="BX23" s="148"/>
      <c r="BY23" s="148"/>
      <c r="BZ23" s="148"/>
      <c r="CA23" s="148"/>
      <c r="CB23" s="148"/>
      <c r="CC23" s="148"/>
      <c r="CD23" s="148"/>
      <c r="CE23" s="148"/>
      <c r="CF23" s="148"/>
      <c r="CG23" s="148"/>
      <c r="CH23" s="148"/>
      <c r="CI23" s="148"/>
      <c r="CJ23" s="148"/>
      <c r="CK23" s="148"/>
      <c r="CL23" s="148"/>
      <c r="CM23" s="148"/>
      <c r="CN23" s="148"/>
      <c r="CO23" s="148"/>
      <c r="CP23" s="148"/>
      <c r="CQ23" s="148"/>
      <c r="CR23" s="148"/>
      <c r="CS23" s="148"/>
      <c r="CT23" s="148"/>
      <c r="CU23" s="148"/>
      <c r="CV23" s="148"/>
      <c r="CW23" s="148"/>
      <c r="CX23" s="148"/>
      <c r="CY23" s="148"/>
      <c r="CZ23" s="148"/>
      <c r="DA23" s="148"/>
      <c r="DB23" s="148"/>
      <c r="DC23" s="148"/>
      <c r="DD23" s="148"/>
      <c r="DE23" s="148"/>
      <c r="DF23" s="148"/>
      <c r="DG23" s="148"/>
      <c r="DH23" s="148"/>
      <c r="DI23" s="148"/>
      <c r="DJ23" s="148"/>
      <c r="DK23" s="148"/>
      <c r="DL23" s="148"/>
      <c r="DM23" s="148"/>
      <c r="DN23" s="148"/>
      <c r="DO23" s="148"/>
      <c r="DP23" s="148"/>
      <c r="DQ23" s="148"/>
      <c r="DR23" s="148"/>
      <c r="DS23" s="148"/>
      <c r="DT23" s="148"/>
    </row>
    <row r="24" spans="1:124" s="109" customFormat="1" x14ac:dyDescent="0.25">
      <c r="A24" s="15"/>
      <c r="B24" s="209"/>
      <c r="C24" s="132" t="s">
        <v>405</v>
      </c>
      <c r="D24" s="67"/>
      <c r="E24" s="67"/>
      <c r="F24" s="218"/>
      <c r="G24" s="208"/>
      <c r="H24" s="15"/>
      <c r="I24" s="181"/>
      <c r="J24" s="181"/>
      <c r="K24" s="181"/>
      <c r="L24" s="181"/>
      <c r="M24" s="181"/>
      <c r="N24" s="181"/>
      <c r="O24" s="181"/>
      <c r="P24" s="181"/>
      <c r="Q24" s="181"/>
      <c r="R24" s="181"/>
      <c r="S24" s="181"/>
      <c r="T24" s="181"/>
      <c r="U24" s="181"/>
      <c r="V24" s="148"/>
      <c r="W24" s="148"/>
      <c r="X24" s="148"/>
      <c r="Y24" s="148"/>
      <c r="Z24" s="148"/>
      <c r="AA24" s="148"/>
      <c r="AB24" s="148"/>
      <c r="AC24" s="148"/>
      <c r="AD24" s="148"/>
      <c r="AE24" s="148"/>
      <c r="AF24" s="148"/>
      <c r="AG24" s="148"/>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c r="BI24" s="148"/>
      <c r="BJ24" s="148"/>
      <c r="BK24" s="148"/>
      <c r="BL24" s="148"/>
      <c r="BM24" s="148"/>
      <c r="BN24" s="148"/>
      <c r="BO24" s="148"/>
      <c r="BP24" s="148"/>
      <c r="BQ24" s="148"/>
      <c r="BR24" s="148"/>
      <c r="BS24" s="148"/>
      <c r="BT24" s="148"/>
      <c r="BU24" s="148"/>
      <c r="BV24" s="148"/>
      <c r="BW24" s="148"/>
      <c r="BX24" s="148"/>
      <c r="BY24" s="148"/>
      <c r="BZ24" s="148"/>
      <c r="CA24" s="148"/>
      <c r="CB24" s="148"/>
      <c r="CC24" s="148"/>
      <c r="CD24" s="148"/>
      <c r="CE24" s="148"/>
      <c r="CF24" s="148"/>
      <c r="CG24" s="148"/>
      <c r="CH24" s="148"/>
      <c r="CI24" s="148"/>
      <c r="CJ24" s="148"/>
      <c r="CK24" s="148"/>
      <c r="CL24" s="148"/>
      <c r="CM24" s="148"/>
      <c r="CN24" s="148"/>
      <c r="CO24" s="148"/>
      <c r="CP24" s="148"/>
      <c r="CQ24" s="148"/>
      <c r="CR24" s="148"/>
      <c r="CS24" s="148"/>
      <c r="CT24" s="148"/>
      <c r="CU24" s="148"/>
      <c r="CV24" s="148"/>
      <c r="CW24" s="148"/>
      <c r="CX24" s="148"/>
      <c r="CY24" s="148"/>
      <c r="CZ24" s="148"/>
      <c r="DA24" s="148"/>
      <c r="DB24" s="148"/>
      <c r="DC24" s="148"/>
      <c r="DD24" s="148"/>
      <c r="DE24" s="148"/>
      <c r="DF24" s="148"/>
      <c r="DG24" s="148"/>
      <c r="DH24" s="148"/>
      <c r="DI24" s="148"/>
      <c r="DJ24" s="148"/>
      <c r="DK24" s="148"/>
      <c r="DL24" s="148"/>
      <c r="DM24" s="148"/>
      <c r="DN24" s="148"/>
      <c r="DO24" s="148"/>
      <c r="DP24" s="148"/>
      <c r="DQ24" s="148"/>
      <c r="DR24" s="148"/>
      <c r="DS24" s="148"/>
      <c r="DT24" s="148"/>
    </row>
    <row r="25" spans="1:124" s="109" customFormat="1" ht="16.5" customHeight="1" x14ac:dyDescent="0.25">
      <c r="A25" s="15"/>
      <c r="B25" s="209"/>
      <c r="C25" s="215" t="s">
        <v>406</v>
      </c>
      <c r="D25" s="212"/>
      <c r="E25" s="212"/>
      <c r="F25" s="213"/>
      <c r="G25" s="208"/>
      <c r="H25" s="15"/>
      <c r="I25" s="181"/>
      <c r="J25" s="181"/>
      <c r="K25" s="181"/>
      <c r="L25" s="181"/>
      <c r="M25" s="181"/>
      <c r="N25" s="181"/>
      <c r="O25" s="181"/>
      <c r="P25" s="181"/>
      <c r="Q25" s="181"/>
      <c r="R25" s="181"/>
      <c r="S25" s="181"/>
      <c r="T25" s="181"/>
      <c r="U25" s="181"/>
      <c r="V25" s="148"/>
      <c r="W25" s="148"/>
      <c r="X25" s="148"/>
      <c r="Y25" s="148"/>
      <c r="Z25" s="148"/>
      <c r="AA25" s="148"/>
      <c r="AB25" s="148"/>
      <c r="AC25" s="148"/>
      <c r="AD25" s="148"/>
      <c r="AE25" s="148"/>
      <c r="AF25" s="148"/>
      <c r="AG25" s="148"/>
      <c r="AH25" s="148"/>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c r="BI25" s="148"/>
      <c r="BJ25" s="148"/>
      <c r="BK25" s="148"/>
      <c r="BL25" s="148"/>
      <c r="BM25" s="148"/>
      <c r="BN25" s="148"/>
      <c r="BO25" s="148"/>
      <c r="BP25" s="148"/>
      <c r="BQ25" s="148"/>
      <c r="BR25" s="148"/>
      <c r="BS25" s="148"/>
      <c r="BT25" s="148"/>
      <c r="BU25" s="148"/>
      <c r="BV25" s="148"/>
      <c r="BW25" s="148"/>
      <c r="BX25" s="148"/>
      <c r="BY25" s="148"/>
      <c r="BZ25" s="148"/>
      <c r="CA25" s="148"/>
      <c r="CB25" s="148"/>
      <c r="CC25" s="148"/>
      <c r="CD25" s="148"/>
      <c r="CE25" s="148"/>
      <c r="CF25" s="148"/>
      <c r="CG25" s="148"/>
      <c r="CH25" s="148"/>
      <c r="CI25" s="148"/>
      <c r="CJ25" s="148"/>
      <c r="CK25" s="148"/>
      <c r="CL25" s="148"/>
      <c r="CM25" s="148"/>
      <c r="CN25" s="148"/>
      <c r="CO25" s="148"/>
      <c r="CP25" s="148"/>
      <c r="CQ25" s="148"/>
      <c r="CR25" s="148"/>
      <c r="CS25" s="148"/>
      <c r="CT25" s="148"/>
      <c r="CU25" s="148"/>
      <c r="CV25" s="148"/>
      <c r="CW25" s="148"/>
      <c r="CX25" s="148"/>
      <c r="CY25" s="148"/>
      <c r="CZ25" s="148"/>
      <c r="DA25" s="148"/>
      <c r="DB25" s="148"/>
      <c r="DC25" s="148"/>
      <c r="DD25" s="148"/>
      <c r="DE25" s="148"/>
      <c r="DF25" s="148"/>
      <c r="DG25" s="148"/>
      <c r="DH25" s="148"/>
      <c r="DI25" s="148"/>
      <c r="DJ25" s="148"/>
      <c r="DK25" s="148"/>
      <c r="DL25" s="148"/>
      <c r="DM25" s="148"/>
      <c r="DN25" s="148"/>
      <c r="DO25" s="148"/>
      <c r="DP25" s="148"/>
      <c r="DQ25" s="148"/>
      <c r="DR25" s="148"/>
      <c r="DS25" s="148"/>
      <c r="DT25" s="148"/>
    </row>
    <row r="26" spans="1:124" s="109" customFormat="1" x14ac:dyDescent="0.25">
      <c r="A26" s="15"/>
      <c r="B26" s="209"/>
      <c r="C26" s="132" t="s">
        <v>407</v>
      </c>
      <c r="D26" s="67"/>
      <c r="E26" s="67"/>
      <c r="F26" s="218"/>
      <c r="G26" s="208"/>
      <c r="H26" s="15"/>
      <c r="I26" s="181"/>
      <c r="J26" s="181"/>
      <c r="K26" s="181"/>
      <c r="L26" s="181"/>
      <c r="M26" s="181"/>
      <c r="N26" s="181"/>
      <c r="O26" s="181"/>
      <c r="P26" s="181"/>
      <c r="Q26" s="181"/>
      <c r="R26" s="181"/>
      <c r="S26" s="181"/>
      <c r="T26" s="181"/>
      <c r="U26" s="181"/>
      <c r="V26" s="148"/>
      <c r="W26" s="148"/>
      <c r="X26" s="148"/>
      <c r="Y26" s="148"/>
      <c r="Z26" s="148"/>
      <c r="AA26" s="148"/>
      <c r="AB26" s="148"/>
      <c r="AC26" s="148"/>
      <c r="AD26" s="148"/>
      <c r="AE26" s="148"/>
      <c r="AF26" s="148"/>
      <c r="AG26" s="148"/>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c r="BI26" s="148"/>
      <c r="BJ26" s="148"/>
      <c r="BK26" s="148"/>
      <c r="BL26" s="148"/>
      <c r="BM26" s="148"/>
      <c r="BN26" s="148"/>
      <c r="BO26" s="148"/>
      <c r="BP26" s="148"/>
      <c r="BQ26" s="148"/>
      <c r="BR26" s="148"/>
      <c r="BS26" s="148"/>
      <c r="BT26" s="148"/>
      <c r="BU26" s="148"/>
      <c r="BV26" s="148"/>
      <c r="BW26" s="148"/>
      <c r="BX26" s="148"/>
      <c r="BY26" s="148"/>
      <c r="BZ26" s="148"/>
      <c r="CA26" s="148"/>
      <c r="CB26" s="148"/>
      <c r="CC26" s="148"/>
      <c r="CD26" s="148"/>
      <c r="CE26" s="148"/>
      <c r="CF26" s="148"/>
      <c r="CG26" s="148"/>
      <c r="CH26" s="148"/>
      <c r="CI26" s="148"/>
      <c r="CJ26" s="148"/>
      <c r="CK26" s="148"/>
      <c r="CL26" s="148"/>
      <c r="CM26" s="148"/>
      <c r="CN26" s="148"/>
      <c r="CO26" s="148"/>
      <c r="CP26" s="148"/>
      <c r="CQ26" s="148"/>
      <c r="CR26" s="148"/>
      <c r="CS26" s="148"/>
      <c r="CT26" s="148"/>
      <c r="CU26" s="148"/>
      <c r="CV26" s="148"/>
      <c r="CW26" s="148"/>
      <c r="CX26" s="148"/>
      <c r="CY26" s="148"/>
      <c r="CZ26" s="148"/>
      <c r="DA26" s="148"/>
      <c r="DB26" s="148"/>
      <c r="DC26" s="148"/>
      <c r="DD26" s="148"/>
      <c r="DE26" s="148"/>
      <c r="DF26" s="148"/>
      <c r="DG26" s="148"/>
      <c r="DH26" s="148"/>
      <c r="DI26" s="148"/>
      <c r="DJ26" s="148"/>
      <c r="DK26" s="148"/>
      <c r="DL26" s="148"/>
      <c r="DM26" s="148"/>
      <c r="DN26" s="148"/>
      <c r="DO26" s="148"/>
      <c r="DP26" s="148"/>
      <c r="DQ26" s="148"/>
      <c r="DR26" s="148"/>
      <c r="DS26" s="148"/>
      <c r="DT26" s="148"/>
    </row>
    <row r="27" spans="1:124" s="109" customFormat="1" ht="15" x14ac:dyDescent="0.25">
      <c r="A27" s="15"/>
      <c r="B27" s="209"/>
      <c r="C27" s="215" t="s">
        <v>408</v>
      </c>
      <c r="D27" s="212"/>
      <c r="E27" s="212"/>
      <c r="F27" s="213"/>
      <c r="G27" s="208"/>
      <c r="H27" s="15"/>
      <c r="I27" s="181"/>
      <c r="J27" s="181"/>
      <c r="K27" s="181"/>
      <c r="L27" s="181"/>
      <c r="M27" s="181"/>
      <c r="N27" s="181"/>
      <c r="O27" s="181"/>
      <c r="P27" s="181"/>
      <c r="Q27" s="181"/>
      <c r="R27" s="181"/>
      <c r="S27" s="181"/>
      <c r="T27" s="181"/>
      <c r="U27" s="181"/>
      <c r="V27" s="148"/>
      <c r="W27" s="148"/>
      <c r="X27" s="148"/>
      <c r="Y27" s="148"/>
      <c r="Z27" s="148"/>
      <c r="AA27" s="148"/>
      <c r="AB27" s="148"/>
      <c r="AC27" s="148"/>
      <c r="AD27" s="148"/>
      <c r="AE27" s="148"/>
      <c r="AF27" s="148"/>
      <c r="AG27" s="148"/>
      <c r="AH27" s="148"/>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c r="BI27" s="148"/>
      <c r="BJ27" s="148"/>
      <c r="BK27" s="148"/>
      <c r="BL27" s="148"/>
      <c r="BM27" s="148"/>
      <c r="BN27" s="148"/>
      <c r="BO27" s="148"/>
      <c r="BP27" s="148"/>
      <c r="BQ27" s="148"/>
      <c r="BR27" s="148"/>
      <c r="BS27" s="148"/>
      <c r="BT27" s="148"/>
      <c r="BU27" s="148"/>
      <c r="BV27" s="148"/>
      <c r="BW27" s="148"/>
      <c r="BX27" s="148"/>
      <c r="BY27" s="148"/>
      <c r="BZ27" s="148"/>
      <c r="CA27" s="148"/>
      <c r="CB27" s="148"/>
      <c r="CC27" s="148"/>
      <c r="CD27" s="148"/>
      <c r="CE27" s="148"/>
      <c r="CF27" s="148"/>
      <c r="CG27" s="148"/>
      <c r="CH27" s="148"/>
      <c r="CI27" s="148"/>
      <c r="CJ27" s="148"/>
      <c r="CK27" s="148"/>
      <c r="CL27" s="148"/>
      <c r="CM27" s="148"/>
      <c r="CN27" s="148"/>
      <c r="CO27" s="148"/>
      <c r="CP27" s="148"/>
      <c r="CQ27" s="148"/>
      <c r="CR27" s="148"/>
      <c r="CS27" s="148"/>
      <c r="CT27" s="148"/>
      <c r="CU27" s="148"/>
      <c r="CV27" s="148"/>
      <c r="CW27" s="148"/>
      <c r="CX27" s="148"/>
      <c r="CY27" s="148"/>
      <c r="CZ27" s="148"/>
      <c r="DA27" s="148"/>
      <c r="DB27" s="148"/>
      <c r="DC27" s="148"/>
      <c r="DD27" s="148"/>
      <c r="DE27" s="148"/>
      <c r="DF27" s="148"/>
      <c r="DG27" s="148"/>
      <c r="DH27" s="148"/>
      <c r="DI27" s="148"/>
      <c r="DJ27" s="148"/>
      <c r="DK27" s="148"/>
      <c r="DL27" s="148"/>
      <c r="DM27" s="148"/>
      <c r="DN27" s="148"/>
      <c r="DO27" s="148"/>
      <c r="DP27" s="148"/>
      <c r="DQ27" s="148"/>
      <c r="DR27" s="148"/>
      <c r="DS27" s="148"/>
      <c r="DT27" s="148"/>
    </row>
    <row r="28" spans="1:124" s="109" customFormat="1" ht="28.5" x14ac:dyDescent="0.25">
      <c r="A28" s="15"/>
      <c r="B28" s="209"/>
      <c r="C28" s="132" t="s">
        <v>409</v>
      </c>
      <c r="D28" s="67"/>
      <c r="E28" s="67"/>
      <c r="F28" s="218"/>
      <c r="G28" s="208"/>
      <c r="H28" s="15"/>
      <c r="I28" s="181"/>
      <c r="J28" s="181"/>
      <c r="K28" s="181"/>
      <c r="L28" s="181"/>
      <c r="M28" s="181"/>
      <c r="N28" s="181"/>
      <c r="O28" s="181"/>
      <c r="P28" s="181"/>
      <c r="Q28" s="181"/>
      <c r="R28" s="181"/>
      <c r="S28" s="181"/>
      <c r="T28" s="181"/>
      <c r="U28" s="181"/>
      <c r="V28" s="148"/>
      <c r="W28" s="148"/>
      <c r="X28" s="148"/>
      <c r="Y28" s="148"/>
      <c r="Z28" s="148"/>
      <c r="AA28" s="148"/>
      <c r="AB28" s="148"/>
      <c r="AC28" s="148"/>
      <c r="AD28" s="148"/>
      <c r="AE28" s="148"/>
      <c r="AF28" s="148"/>
      <c r="AG28" s="148"/>
      <c r="AH28" s="148"/>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c r="BI28" s="148"/>
      <c r="BJ28" s="148"/>
      <c r="BK28" s="148"/>
      <c r="BL28" s="148"/>
      <c r="BM28" s="148"/>
      <c r="BN28" s="148"/>
      <c r="BO28" s="148"/>
      <c r="BP28" s="148"/>
      <c r="BQ28" s="148"/>
      <c r="BR28" s="148"/>
      <c r="BS28" s="148"/>
      <c r="BT28" s="148"/>
      <c r="BU28" s="148"/>
      <c r="BV28" s="148"/>
      <c r="BW28" s="148"/>
      <c r="BX28" s="148"/>
      <c r="BY28" s="148"/>
      <c r="BZ28" s="148"/>
      <c r="CA28" s="148"/>
      <c r="CB28" s="148"/>
      <c r="CC28" s="148"/>
      <c r="CD28" s="148"/>
      <c r="CE28" s="148"/>
      <c r="CF28" s="148"/>
      <c r="CG28" s="148"/>
      <c r="CH28" s="148"/>
      <c r="CI28" s="148"/>
      <c r="CJ28" s="148"/>
      <c r="CK28" s="148"/>
      <c r="CL28" s="148"/>
      <c r="CM28" s="148"/>
      <c r="CN28" s="148"/>
      <c r="CO28" s="148"/>
      <c r="CP28" s="148"/>
      <c r="CQ28" s="148"/>
      <c r="CR28" s="148"/>
      <c r="CS28" s="148"/>
      <c r="CT28" s="148"/>
      <c r="CU28" s="148"/>
      <c r="CV28" s="148"/>
      <c r="CW28" s="148"/>
      <c r="CX28" s="148"/>
      <c r="CY28" s="148"/>
      <c r="CZ28" s="148"/>
      <c r="DA28" s="148"/>
      <c r="DB28" s="148"/>
      <c r="DC28" s="148"/>
      <c r="DD28" s="148"/>
      <c r="DE28" s="148"/>
      <c r="DF28" s="148"/>
      <c r="DG28" s="148"/>
      <c r="DH28" s="148"/>
      <c r="DI28" s="148"/>
      <c r="DJ28" s="148"/>
      <c r="DK28" s="148"/>
      <c r="DL28" s="148"/>
      <c r="DM28" s="148"/>
      <c r="DN28" s="148"/>
      <c r="DO28" s="148"/>
      <c r="DP28" s="148"/>
      <c r="DQ28" s="148"/>
      <c r="DR28" s="148"/>
      <c r="DS28" s="148"/>
      <c r="DT28" s="148"/>
    </row>
    <row r="29" spans="1:124" s="109" customFormat="1" x14ac:dyDescent="0.25">
      <c r="A29" s="15"/>
      <c r="B29" s="209"/>
      <c r="C29" s="132" t="s">
        <v>410</v>
      </c>
      <c r="D29" s="68">
        <f>D22+D24-D26+D28</f>
        <v>0</v>
      </c>
      <c r="E29" s="68">
        <f>E22+E24-E26+E28</f>
        <v>0</v>
      </c>
      <c r="F29" s="14">
        <f>IF(E29=0,IF(D29=0,0,100%),((D29-E29)/(ABS(E29))))</f>
        <v>0</v>
      </c>
      <c r="G29" s="208"/>
      <c r="H29" s="15"/>
      <c r="I29" s="181"/>
      <c r="J29" s="181"/>
      <c r="K29" s="181"/>
      <c r="L29" s="181"/>
      <c r="M29" s="181"/>
      <c r="N29" s="181"/>
      <c r="O29" s="181"/>
      <c r="P29" s="181"/>
      <c r="Q29" s="181"/>
      <c r="R29" s="181"/>
      <c r="S29" s="181"/>
      <c r="T29" s="181"/>
      <c r="U29" s="181"/>
      <c r="V29" s="148"/>
      <c r="W29" s="148"/>
      <c r="X29" s="148"/>
      <c r="Y29" s="148"/>
      <c r="Z29" s="148"/>
      <c r="AA29" s="148"/>
      <c r="AB29" s="148"/>
      <c r="AC29" s="148"/>
      <c r="AD29" s="148"/>
      <c r="AE29" s="148"/>
      <c r="AF29" s="148"/>
      <c r="AG29" s="148"/>
      <c r="AH29" s="148"/>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c r="BI29" s="148"/>
      <c r="BJ29" s="148"/>
      <c r="BK29" s="148"/>
      <c r="BL29" s="148"/>
      <c r="BM29" s="148"/>
      <c r="BN29" s="148"/>
      <c r="BO29" s="148"/>
      <c r="BP29" s="148"/>
      <c r="BQ29" s="148"/>
      <c r="BR29" s="148"/>
      <c r="BS29" s="148"/>
      <c r="BT29" s="148"/>
      <c r="BU29" s="148"/>
      <c r="BV29" s="148"/>
      <c r="BW29" s="148"/>
      <c r="BX29" s="148"/>
      <c r="BY29" s="148"/>
      <c r="BZ29" s="148"/>
      <c r="CA29" s="148"/>
      <c r="CB29" s="148"/>
      <c r="CC29" s="148"/>
      <c r="CD29" s="148"/>
      <c r="CE29" s="148"/>
      <c r="CF29" s="148"/>
      <c r="CG29" s="148"/>
      <c r="CH29" s="148"/>
      <c r="CI29" s="148"/>
      <c r="CJ29" s="148"/>
      <c r="CK29" s="148"/>
      <c r="CL29" s="148"/>
      <c r="CM29" s="148"/>
      <c r="CN29" s="148"/>
      <c r="CO29" s="148"/>
      <c r="CP29" s="148"/>
      <c r="CQ29" s="148"/>
      <c r="CR29" s="148"/>
      <c r="CS29" s="148"/>
      <c r="CT29" s="148"/>
      <c r="CU29" s="148"/>
      <c r="CV29" s="148"/>
      <c r="CW29" s="148"/>
      <c r="CX29" s="148"/>
      <c r="CY29" s="148"/>
      <c r="CZ29" s="148"/>
      <c r="DA29" s="148"/>
      <c r="DB29" s="148"/>
      <c r="DC29" s="148"/>
      <c r="DD29" s="148"/>
      <c r="DE29" s="148"/>
      <c r="DF29" s="148"/>
      <c r="DG29" s="148"/>
      <c r="DH29" s="148"/>
      <c r="DI29" s="148"/>
      <c r="DJ29" s="148"/>
      <c r="DK29" s="148"/>
      <c r="DL29" s="148"/>
      <c r="DM29" s="148"/>
      <c r="DN29" s="148"/>
      <c r="DO29" s="148"/>
      <c r="DP29" s="148"/>
      <c r="DQ29" s="148"/>
      <c r="DR29" s="148"/>
      <c r="DS29" s="148"/>
      <c r="DT29" s="148"/>
    </row>
    <row r="30" spans="1:124" s="109" customFormat="1" x14ac:dyDescent="0.25">
      <c r="A30" s="15"/>
      <c r="B30" s="219"/>
      <c r="C30" s="220"/>
      <c r="D30" s="221"/>
      <c r="E30" s="221"/>
      <c r="F30" s="222"/>
      <c r="G30" s="223"/>
      <c r="H30" s="15"/>
      <c r="I30" s="181"/>
      <c r="J30" s="181"/>
      <c r="K30" s="181"/>
      <c r="L30" s="181"/>
      <c r="M30" s="181"/>
      <c r="N30" s="181"/>
      <c r="O30" s="181"/>
      <c r="P30" s="181"/>
      <c r="Q30" s="181"/>
      <c r="R30" s="181"/>
      <c r="S30" s="181"/>
      <c r="T30" s="181"/>
      <c r="U30" s="181"/>
      <c r="V30" s="148"/>
      <c r="W30" s="148"/>
      <c r="X30" s="148"/>
      <c r="Y30" s="148"/>
      <c r="Z30" s="148"/>
      <c r="AA30" s="148"/>
      <c r="AB30" s="148"/>
      <c r="AC30" s="148"/>
      <c r="AD30" s="148"/>
      <c r="AE30" s="148"/>
      <c r="AF30" s="148"/>
      <c r="AG30" s="148"/>
      <c r="AH30" s="148"/>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c r="BI30" s="148"/>
      <c r="BJ30" s="148"/>
      <c r="BK30" s="148"/>
      <c r="BL30" s="148"/>
      <c r="BM30" s="148"/>
      <c r="BN30" s="148"/>
      <c r="BO30" s="148"/>
      <c r="BP30" s="148"/>
      <c r="BQ30" s="148"/>
      <c r="BR30" s="148"/>
      <c r="BS30" s="148"/>
      <c r="BT30" s="148"/>
      <c r="BU30" s="148"/>
      <c r="BV30" s="148"/>
      <c r="BW30" s="148"/>
      <c r="BX30" s="148"/>
      <c r="BY30" s="148"/>
      <c r="BZ30" s="148"/>
      <c r="CA30" s="148"/>
      <c r="CB30" s="148"/>
      <c r="CC30" s="148"/>
      <c r="CD30" s="148"/>
      <c r="CE30" s="148"/>
      <c r="CF30" s="148"/>
      <c r="CG30" s="148"/>
      <c r="CH30" s="148"/>
      <c r="CI30" s="148"/>
      <c r="CJ30" s="148"/>
      <c r="CK30" s="148"/>
      <c r="CL30" s="148"/>
      <c r="CM30" s="148"/>
      <c r="CN30" s="148"/>
      <c r="CO30" s="148"/>
      <c r="CP30" s="148"/>
      <c r="CQ30" s="148"/>
      <c r="CR30" s="148"/>
      <c r="CS30" s="148"/>
      <c r="CT30" s="148"/>
      <c r="CU30" s="148"/>
      <c r="CV30" s="148"/>
      <c r="CW30" s="148"/>
      <c r="CX30" s="148"/>
      <c r="CY30" s="148"/>
      <c r="CZ30" s="148"/>
      <c r="DA30" s="148"/>
      <c r="DB30" s="148"/>
      <c r="DC30" s="148"/>
      <c r="DD30" s="148"/>
      <c r="DE30" s="148"/>
      <c r="DF30" s="148"/>
      <c r="DG30" s="148"/>
      <c r="DH30" s="148"/>
      <c r="DI30" s="148"/>
      <c r="DJ30" s="148"/>
      <c r="DK30" s="148"/>
      <c r="DL30" s="148"/>
      <c r="DM30" s="148"/>
      <c r="DN30" s="148"/>
      <c r="DO30" s="148"/>
      <c r="DP30" s="148"/>
      <c r="DQ30" s="148"/>
      <c r="DR30" s="148"/>
      <c r="DS30" s="148"/>
      <c r="DT30" s="148"/>
    </row>
    <row r="31" spans="1:124" s="109" customFormat="1" x14ac:dyDescent="0.25">
      <c r="A31" s="15"/>
      <c r="B31" s="15"/>
      <c r="C31" s="154"/>
      <c r="D31" s="15"/>
      <c r="E31" s="15"/>
      <c r="F31" s="203"/>
      <c r="G31" s="15"/>
      <c r="H31" s="15"/>
      <c r="I31" s="181"/>
      <c r="J31" s="181"/>
      <c r="K31" s="181"/>
      <c r="L31" s="181"/>
      <c r="M31" s="181"/>
      <c r="N31" s="181"/>
      <c r="O31" s="181"/>
      <c r="P31" s="181"/>
      <c r="Q31" s="181"/>
      <c r="R31" s="181"/>
      <c r="S31" s="181"/>
      <c r="T31" s="181"/>
      <c r="U31" s="181"/>
      <c r="V31" s="148"/>
      <c r="W31" s="148"/>
      <c r="X31" s="148"/>
      <c r="Y31" s="148"/>
      <c r="Z31" s="148"/>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c r="BI31" s="148"/>
      <c r="BJ31" s="148"/>
      <c r="BK31" s="148"/>
      <c r="BL31" s="148"/>
      <c r="BM31" s="148"/>
      <c r="BN31" s="148"/>
      <c r="BO31" s="148"/>
      <c r="BP31" s="148"/>
      <c r="BQ31" s="148"/>
      <c r="BR31" s="148"/>
      <c r="BS31" s="148"/>
      <c r="BT31" s="148"/>
      <c r="BU31" s="148"/>
      <c r="BV31" s="148"/>
      <c r="BW31" s="148"/>
      <c r="BX31" s="148"/>
      <c r="BY31" s="148"/>
      <c r="BZ31" s="148"/>
      <c r="CA31" s="148"/>
      <c r="CB31" s="148"/>
      <c r="CC31" s="148"/>
      <c r="CD31" s="148"/>
      <c r="CE31" s="148"/>
      <c r="CF31" s="148"/>
      <c r="CG31" s="148"/>
      <c r="CH31" s="148"/>
      <c r="CI31" s="148"/>
      <c r="CJ31" s="148"/>
      <c r="CK31" s="148"/>
      <c r="CL31" s="148"/>
      <c r="CM31" s="148"/>
      <c r="CN31" s="148"/>
      <c r="CO31" s="148"/>
      <c r="CP31" s="148"/>
      <c r="CQ31" s="148"/>
      <c r="CR31" s="148"/>
      <c r="CS31" s="148"/>
      <c r="CT31" s="148"/>
      <c r="CU31" s="148"/>
      <c r="CV31" s="148"/>
      <c r="CW31" s="148"/>
      <c r="CX31" s="148"/>
      <c r="CY31" s="148"/>
      <c r="CZ31" s="148"/>
      <c r="DA31" s="148"/>
      <c r="DB31" s="148"/>
      <c r="DC31" s="148"/>
      <c r="DD31" s="148"/>
      <c r="DE31" s="148"/>
      <c r="DF31" s="148"/>
      <c r="DG31" s="148"/>
      <c r="DH31" s="148"/>
      <c r="DI31" s="148"/>
      <c r="DJ31" s="148"/>
      <c r="DK31" s="148"/>
      <c r="DL31" s="148"/>
      <c r="DM31" s="148"/>
      <c r="DN31" s="148"/>
      <c r="DO31" s="148"/>
      <c r="DP31" s="148"/>
      <c r="DQ31" s="148"/>
      <c r="DR31" s="148"/>
      <c r="DS31" s="148"/>
      <c r="DT31" s="148"/>
    </row>
    <row r="32" spans="1:124" s="109" customFormat="1" x14ac:dyDescent="0.25">
      <c r="A32" s="15"/>
      <c r="B32" s="263">
        <v>2</v>
      </c>
      <c r="C32" s="294" t="s">
        <v>411</v>
      </c>
      <c r="D32" s="294"/>
      <c r="E32" s="295"/>
      <c r="F32" s="205"/>
      <c r="G32" s="206"/>
      <c r="H32" s="15"/>
      <c r="I32" s="181"/>
      <c r="J32" s="181"/>
      <c r="K32" s="181"/>
      <c r="L32" s="181"/>
      <c r="M32" s="181"/>
      <c r="N32" s="181"/>
      <c r="O32" s="181"/>
      <c r="P32" s="181"/>
      <c r="Q32" s="181"/>
      <c r="R32" s="181"/>
      <c r="S32" s="181"/>
      <c r="T32" s="181"/>
      <c r="U32" s="181"/>
      <c r="V32" s="148"/>
      <c r="W32" s="148"/>
      <c r="X32" s="148"/>
      <c r="Y32" s="148"/>
      <c r="Z32" s="148"/>
      <c r="AA32" s="148"/>
      <c r="AB32" s="148"/>
      <c r="AC32" s="148"/>
      <c r="AD32" s="148"/>
      <c r="AE32" s="148"/>
      <c r="AF32" s="148"/>
      <c r="AG32" s="148"/>
      <c r="AH32" s="148"/>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c r="BI32" s="148"/>
      <c r="BJ32" s="148"/>
      <c r="BK32" s="148"/>
      <c r="BL32" s="148"/>
      <c r="BM32" s="148"/>
      <c r="BN32" s="148"/>
      <c r="BO32" s="148"/>
      <c r="BP32" s="148"/>
      <c r="BQ32" s="148"/>
      <c r="BR32" s="148"/>
      <c r="BS32" s="148"/>
      <c r="BT32" s="148"/>
      <c r="BU32" s="148"/>
      <c r="BV32" s="148"/>
      <c r="BW32" s="148"/>
      <c r="BX32" s="148"/>
      <c r="BY32" s="148"/>
      <c r="BZ32" s="148"/>
      <c r="CA32" s="148"/>
      <c r="CB32" s="148"/>
      <c r="CC32" s="148"/>
      <c r="CD32" s="148"/>
      <c r="CE32" s="148"/>
      <c r="CF32" s="148"/>
      <c r="CG32" s="148"/>
      <c r="CH32" s="148"/>
      <c r="CI32" s="148"/>
      <c r="CJ32" s="148"/>
      <c r="CK32" s="148"/>
      <c r="CL32" s="148"/>
      <c r="CM32" s="148"/>
      <c r="CN32" s="148"/>
      <c r="CO32" s="148"/>
      <c r="CP32" s="148"/>
      <c r="CQ32" s="148"/>
      <c r="CR32" s="148"/>
      <c r="CS32" s="148"/>
      <c r="CT32" s="148"/>
      <c r="CU32" s="148"/>
      <c r="CV32" s="148"/>
      <c r="CW32" s="148"/>
      <c r="CX32" s="148"/>
      <c r="CY32" s="148"/>
      <c r="CZ32" s="148"/>
      <c r="DA32" s="148"/>
      <c r="DB32" s="148"/>
      <c r="DC32" s="148"/>
      <c r="DD32" s="148"/>
      <c r="DE32" s="148"/>
      <c r="DF32" s="148"/>
      <c r="DG32" s="148"/>
      <c r="DH32" s="148"/>
      <c r="DI32" s="148"/>
      <c r="DJ32" s="148"/>
      <c r="DK32" s="148"/>
      <c r="DL32" s="148"/>
      <c r="DM32" s="148"/>
      <c r="DN32" s="148"/>
      <c r="DO32" s="148"/>
      <c r="DP32" s="148"/>
      <c r="DQ32" s="148"/>
      <c r="DR32" s="148"/>
      <c r="DS32" s="148"/>
      <c r="DT32" s="148"/>
    </row>
    <row r="33" spans="1:124" s="109" customFormat="1" x14ac:dyDescent="0.25">
      <c r="A33" s="15"/>
      <c r="B33" s="263"/>
      <c r="C33" s="294"/>
      <c r="D33" s="294"/>
      <c r="E33" s="295"/>
      <c r="F33" s="207"/>
      <c r="G33" s="208"/>
      <c r="H33" s="15"/>
      <c r="I33" s="181"/>
      <c r="J33" s="181"/>
      <c r="K33" s="181"/>
      <c r="L33" s="181"/>
      <c r="M33" s="181"/>
      <c r="N33" s="181"/>
      <c r="O33" s="181"/>
      <c r="P33" s="181"/>
      <c r="Q33" s="181"/>
      <c r="R33" s="181"/>
      <c r="S33" s="181"/>
      <c r="T33" s="181"/>
      <c r="U33" s="181"/>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c r="BI33" s="148"/>
      <c r="BJ33" s="148"/>
      <c r="BK33" s="148"/>
      <c r="BL33" s="148"/>
      <c r="BM33" s="148"/>
      <c r="BN33" s="148"/>
      <c r="BO33" s="148"/>
      <c r="BP33" s="148"/>
      <c r="BQ33" s="148"/>
      <c r="BR33" s="148"/>
      <c r="BS33" s="148"/>
      <c r="BT33" s="148"/>
      <c r="BU33" s="148"/>
      <c r="BV33" s="148"/>
      <c r="BW33" s="148"/>
      <c r="BX33" s="148"/>
      <c r="BY33" s="148"/>
      <c r="BZ33" s="148"/>
      <c r="CA33" s="148"/>
      <c r="CB33" s="148"/>
      <c r="CC33" s="148"/>
      <c r="CD33" s="148"/>
      <c r="CE33" s="148"/>
      <c r="CF33" s="148"/>
      <c r="CG33" s="148"/>
      <c r="CH33" s="148"/>
      <c r="CI33" s="148"/>
      <c r="CJ33" s="148"/>
      <c r="CK33" s="148"/>
      <c r="CL33" s="148"/>
      <c r="CM33" s="148"/>
      <c r="CN33" s="148"/>
      <c r="CO33" s="148"/>
      <c r="CP33" s="148"/>
      <c r="CQ33" s="148"/>
      <c r="CR33" s="148"/>
      <c r="CS33" s="148"/>
      <c r="CT33" s="148"/>
      <c r="CU33" s="148"/>
      <c r="CV33" s="148"/>
      <c r="CW33" s="148"/>
      <c r="CX33" s="148"/>
      <c r="CY33" s="148"/>
      <c r="CZ33" s="148"/>
      <c r="DA33" s="148"/>
      <c r="DB33" s="148"/>
      <c r="DC33" s="148"/>
      <c r="DD33" s="148"/>
      <c r="DE33" s="148"/>
      <c r="DF33" s="148"/>
      <c r="DG33" s="148"/>
      <c r="DH33" s="148"/>
      <c r="DI33" s="148"/>
      <c r="DJ33" s="148"/>
      <c r="DK33" s="148"/>
      <c r="DL33" s="148"/>
      <c r="DM33" s="148"/>
      <c r="DN33" s="148"/>
      <c r="DO33" s="148"/>
      <c r="DP33" s="148"/>
      <c r="DQ33" s="148"/>
      <c r="DR33" s="148"/>
      <c r="DS33" s="148"/>
      <c r="DT33" s="148"/>
    </row>
    <row r="34" spans="1:124" s="109" customFormat="1" ht="25.5" x14ac:dyDescent="0.25">
      <c r="A34" s="15"/>
      <c r="B34" s="128"/>
      <c r="C34" s="198" t="s">
        <v>412</v>
      </c>
      <c r="D34" s="132"/>
      <c r="E34" s="130"/>
      <c r="F34" s="207"/>
      <c r="G34" s="208"/>
      <c r="H34" s="15"/>
      <c r="I34" s="181"/>
      <c r="J34" s="181"/>
      <c r="K34" s="181"/>
      <c r="L34" s="181"/>
      <c r="M34" s="181"/>
      <c r="N34" s="181"/>
      <c r="O34" s="181"/>
      <c r="P34" s="181"/>
      <c r="Q34" s="181"/>
      <c r="R34" s="181"/>
      <c r="S34" s="181"/>
      <c r="T34" s="181"/>
      <c r="U34" s="181"/>
      <c r="V34" s="148"/>
      <c r="W34" s="148"/>
      <c r="X34" s="148"/>
      <c r="Y34" s="148"/>
      <c r="Z34" s="148"/>
      <c r="AA34" s="148"/>
      <c r="AB34" s="148"/>
      <c r="AC34" s="148"/>
      <c r="AD34" s="148"/>
      <c r="AE34" s="148"/>
      <c r="AF34" s="148"/>
      <c r="AG34" s="148"/>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c r="BI34" s="148"/>
      <c r="BJ34" s="148"/>
      <c r="BK34" s="148"/>
      <c r="BL34" s="148"/>
      <c r="BM34" s="148"/>
      <c r="BN34" s="148"/>
      <c r="BO34" s="148"/>
      <c r="BP34" s="148"/>
      <c r="BQ34" s="148"/>
      <c r="BR34" s="148"/>
      <c r="BS34" s="148"/>
      <c r="BT34" s="148"/>
      <c r="BU34" s="148"/>
      <c r="BV34" s="148"/>
      <c r="BW34" s="148"/>
      <c r="BX34" s="148"/>
      <c r="BY34" s="148"/>
      <c r="BZ34" s="148"/>
      <c r="CA34" s="148"/>
      <c r="CB34" s="148"/>
      <c r="CC34" s="148"/>
      <c r="CD34" s="148"/>
      <c r="CE34" s="148"/>
      <c r="CF34" s="148"/>
      <c r="CG34" s="148"/>
      <c r="CH34" s="148"/>
      <c r="CI34" s="148"/>
      <c r="CJ34" s="148"/>
      <c r="CK34" s="148"/>
      <c r="CL34" s="148"/>
      <c r="CM34" s="148"/>
      <c r="CN34" s="148"/>
      <c r="CO34" s="148"/>
      <c r="CP34" s="148"/>
      <c r="CQ34" s="148"/>
      <c r="CR34" s="148"/>
      <c r="CS34" s="148"/>
      <c r="CT34" s="148"/>
      <c r="CU34" s="148"/>
      <c r="CV34" s="148"/>
      <c r="CW34" s="148"/>
      <c r="CX34" s="148"/>
      <c r="CY34" s="148"/>
      <c r="CZ34" s="148"/>
      <c r="DA34" s="148"/>
      <c r="DB34" s="148"/>
      <c r="DC34" s="148"/>
      <c r="DD34" s="148"/>
      <c r="DE34" s="148"/>
      <c r="DF34" s="148"/>
      <c r="DG34" s="148"/>
      <c r="DH34" s="148"/>
      <c r="DI34" s="148"/>
      <c r="DJ34" s="148"/>
      <c r="DK34" s="148"/>
      <c r="DL34" s="148"/>
      <c r="DM34" s="148"/>
      <c r="DN34" s="148"/>
      <c r="DO34" s="148"/>
      <c r="DP34" s="148"/>
      <c r="DQ34" s="148"/>
      <c r="DR34" s="148"/>
      <c r="DS34" s="148"/>
      <c r="DT34" s="148"/>
    </row>
    <row r="35" spans="1:124" s="109" customFormat="1" x14ac:dyDescent="0.25">
      <c r="A35" s="15"/>
      <c r="B35" s="209"/>
      <c r="C35" s="154"/>
      <c r="D35" s="130" t="s">
        <v>391</v>
      </c>
      <c r="E35" s="130" t="s">
        <v>392</v>
      </c>
      <c r="F35" s="224" t="s">
        <v>393</v>
      </c>
      <c r="G35" s="208"/>
      <c r="H35" s="15"/>
      <c r="I35" s="181"/>
      <c r="J35" s="181"/>
      <c r="K35" s="181"/>
      <c r="L35" s="181"/>
      <c r="M35" s="181"/>
      <c r="N35" s="181"/>
      <c r="O35" s="181"/>
      <c r="P35" s="181"/>
      <c r="Q35" s="181"/>
      <c r="R35" s="181"/>
      <c r="S35" s="181"/>
      <c r="T35" s="181"/>
      <c r="U35" s="181"/>
      <c r="V35" s="148"/>
      <c r="W35" s="148"/>
      <c r="X35" s="148"/>
      <c r="Y35" s="148"/>
      <c r="Z35" s="148"/>
      <c r="AA35" s="148"/>
      <c r="AB35" s="148"/>
      <c r="AC35" s="148"/>
      <c r="AD35" s="148"/>
      <c r="AE35" s="148"/>
      <c r="AF35" s="148"/>
      <c r="AG35" s="148"/>
      <c r="AH35" s="148"/>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c r="BI35" s="148"/>
      <c r="BJ35" s="148"/>
      <c r="BK35" s="148"/>
      <c r="BL35" s="148"/>
      <c r="BM35" s="148"/>
      <c r="BN35" s="148"/>
      <c r="BO35" s="148"/>
      <c r="BP35" s="148"/>
      <c r="BQ35" s="148"/>
      <c r="BR35" s="148"/>
      <c r="BS35" s="148"/>
      <c r="BT35" s="148"/>
      <c r="BU35" s="148"/>
      <c r="BV35" s="148"/>
      <c r="BW35" s="148"/>
      <c r="BX35" s="148"/>
      <c r="BY35" s="148"/>
      <c r="BZ35" s="148"/>
      <c r="CA35" s="148"/>
      <c r="CB35" s="148"/>
      <c r="CC35" s="148"/>
      <c r="CD35" s="148"/>
      <c r="CE35" s="148"/>
      <c r="CF35" s="148"/>
      <c r="CG35" s="148"/>
      <c r="CH35" s="148"/>
      <c r="CI35" s="148"/>
      <c r="CJ35" s="148"/>
      <c r="CK35" s="148"/>
      <c r="CL35" s="148"/>
      <c r="CM35" s="148"/>
      <c r="CN35" s="148"/>
      <c r="CO35" s="148"/>
      <c r="CP35" s="148"/>
      <c r="CQ35" s="148"/>
      <c r="CR35" s="148"/>
      <c r="CS35" s="148"/>
      <c r="CT35" s="148"/>
      <c r="CU35" s="148"/>
      <c r="CV35" s="148"/>
      <c r="CW35" s="148"/>
      <c r="CX35" s="148"/>
      <c r="CY35" s="148"/>
      <c r="CZ35" s="148"/>
      <c r="DA35" s="148"/>
      <c r="DB35" s="148"/>
      <c r="DC35" s="148"/>
      <c r="DD35" s="148"/>
      <c r="DE35" s="148"/>
      <c r="DF35" s="148"/>
      <c r="DG35" s="148"/>
      <c r="DH35" s="148"/>
      <c r="DI35" s="148"/>
      <c r="DJ35" s="148"/>
      <c r="DK35" s="148"/>
      <c r="DL35" s="148"/>
      <c r="DM35" s="148"/>
      <c r="DN35" s="148"/>
      <c r="DO35" s="148"/>
      <c r="DP35" s="148"/>
      <c r="DQ35" s="148"/>
      <c r="DR35" s="148"/>
      <c r="DS35" s="148"/>
      <c r="DT35" s="148"/>
    </row>
    <row r="36" spans="1:124" s="109" customFormat="1" x14ac:dyDescent="0.25">
      <c r="A36" s="15"/>
      <c r="B36" s="209"/>
      <c r="C36" s="132" t="s">
        <v>413</v>
      </c>
      <c r="D36" s="67"/>
      <c r="E36" s="67"/>
      <c r="F36" s="14">
        <f>IF(E36=0,IF(D36=0,0,100%),((D36-E36)/(ABS(E36))))</f>
        <v>0</v>
      </c>
      <c r="G36" s="208"/>
      <c r="H36" s="15"/>
      <c r="I36" s="181"/>
      <c r="J36" s="181"/>
      <c r="K36" s="181"/>
      <c r="L36" s="181"/>
      <c r="M36" s="181"/>
      <c r="N36" s="181"/>
      <c r="O36" s="181"/>
      <c r="P36" s="181"/>
      <c r="Q36" s="181"/>
      <c r="R36" s="181"/>
      <c r="S36" s="181"/>
      <c r="T36" s="181"/>
      <c r="U36" s="181"/>
      <c r="V36" s="148"/>
      <c r="W36" s="148"/>
      <c r="X36" s="148"/>
      <c r="Y36" s="148"/>
      <c r="Z36" s="148"/>
      <c r="AA36" s="148"/>
      <c r="AB36" s="148"/>
      <c r="AC36" s="148"/>
      <c r="AD36" s="148"/>
      <c r="AE36" s="148"/>
      <c r="AF36" s="148"/>
      <c r="AG36" s="148"/>
      <c r="AH36" s="148"/>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c r="BI36" s="148"/>
      <c r="BJ36" s="148"/>
      <c r="BK36" s="148"/>
      <c r="BL36" s="148"/>
      <c r="BM36" s="148"/>
      <c r="BN36" s="148"/>
      <c r="BO36" s="148"/>
      <c r="BP36" s="148"/>
      <c r="BQ36" s="148"/>
      <c r="BR36" s="148"/>
      <c r="BS36" s="148"/>
      <c r="BT36" s="148"/>
      <c r="BU36" s="148"/>
      <c r="BV36" s="148"/>
      <c r="BW36" s="148"/>
      <c r="BX36" s="148"/>
      <c r="BY36" s="148"/>
      <c r="BZ36" s="148"/>
      <c r="CA36" s="148"/>
      <c r="CB36" s="148"/>
      <c r="CC36" s="148"/>
      <c r="CD36" s="148"/>
      <c r="CE36" s="148"/>
      <c r="CF36" s="148"/>
      <c r="CG36" s="148"/>
      <c r="CH36" s="148"/>
      <c r="CI36" s="148"/>
      <c r="CJ36" s="148"/>
      <c r="CK36" s="148"/>
      <c r="CL36" s="148"/>
      <c r="CM36" s="148"/>
      <c r="CN36" s="148"/>
      <c r="CO36" s="148"/>
      <c r="CP36" s="148"/>
      <c r="CQ36" s="148"/>
      <c r="CR36" s="148"/>
      <c r="CS36" s="148"/>
      <c r="CT36" s="148"/>
      <c r="CU36" s="148"/>
      <c r="CV36" s="148"/>
      <c r="CW36" s="148"/>
      <c r="CX36" s="148"/>
      <c r="CY36" s="148"/>
      <c r="CZ36" s="148"/>
      <c r="DA36" s="148"/>
      <c r="DB36" s="148"/>
      <c r="DC36" s="148"/>
      <c r="DD36" s="148"/>
      <c r="DE36" s="148"/>
      <c r="DF36" s="148"/>
      <c r="DG36" s="148"/>
      <c r="DH36" s="148"/>
      <c r="DI36" s="148"/>
      <c r="DJ36" s="148"/>
      <c r="DK36" s="148"/>
      <c r="DL36" s="148"/>
      <c r="DM36" s="148"/>
      <c r="DN36" s="148"/>
      <c r="DO36" s="148"/>
      <c r="DP36" s="148"/>
      <c r="DQ36" s="148"/>
      <c r="DR36" s="148"/>
      <c r="DS36" s="148"/>
      <c r="DT36" s="148"/>
    </row>
    <row r="37" spans="1:124" s="109" customFormat="1" x14ac:dyDescent="0.25">
      <c r="A37" s="15"/>
      <c r="B37" s="209"/>
      <c r="C37" s="132" t="s">
        <v>414</v>
      </c>
      <c r="D37" s="67"/>
      <c r="E37" s="67"/>
      <c r="F37" s="14">
        <f>IF(E37=0,IF(D37=0,0,100%),((D37-E37)/(ABS(E37))))</f>
        <v>0</v>
      </c>
      <c r="G37" s="208"/>
      <c r="H37" s="15"/>
      <c r="I37" s="181"/>
      <c r="J37" s="181"/>
      <c r="K37" s="181"/>
      <c r="L37" s="181"/>
      <c r="M37" s="181"/>
      <c r="N37" s="181"/>
      <c r="O37" s="181"/>
      <c r="P37" s="181"/>
      <c r="Q37" s="181"/>
      <c r="R37" s="181"/>
      <c r="S37" s="181"/>
      <c r="T37" s="181"/>
      <c r="U37" s="181"/>
      <c r="V37" s="148"/>
      <c r="W37" s="148"/>
      <c r="X37" s="148"/>
      <c r="Y37" s="148"/>
      <c r="Z37" s="148"/>
      <c r="AA37" s="148"/>
      <c r="AB37" s="148"/>
      <c r="AC37" s="148"/>
      <c r="AD37" s="148"/>
      <c r="AE37" s="148"/>
      <c r="AF37" s="148"/>
      <c r="AG37" s="148"/>
      <c r="AH37" s="148"/>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c r="BI37" s="148"/>
      <c r="BJ37" s="148"/>
      <c r="BK37" s="148"/>
      <c r="BL37" s="148"/>
      <c r="BM37" s="148"/>
      <c r="BN37" s="148"/>
      <c r="BO37" s="148"/>
      <c r="BP37" s="148"/>
      <c r="BQ37" s="148"/>
      <c r="BR37" s="148"/>
      <c r="BS37" s="148"/>
      <c r="BT37" s="148"/>
      <c r="BU37" s="148"/>
      <c r="BV37" s="148"/>
      <c r="BW37" s="148"/>
      <c r="BX37" s="148"/>
      <c r="BY37" s="148"/>
      <c r="BZ37" s="148"/>
      <c r="CA37" s="148"/>
      <c r="CB37" s="148"/>
      <c r="CC37" s="148"/>
      <c r="CD37" s="148"/>
      <c r="CE37" s="148"/>
      <c r="CF37" s="148"/>
      <c r="CG37" s="148"/>
      <c r="CH37" s="148"/>
      <c r="CI37" s="148"/>
      <c r="CJ37" s="148"/>
      <c r="CK37" s="148"/>
      <c r="CL37" s="148"/>
      <c r="CM37" s="148"/>
      <c r="CN37" s="148"/>
      <c r="CO37" s="148"/>
      <c r="CP37" s="148"/>
      <c r="CQ37" s="148"/>
      <c r="CR37" s="148"/>
      <c r="CS37" s="148"/>
      <c r="CT37" s="148"/>
      <c r="CU37" s="148"/>
      <c r="CV37" s="148"/>
      <c r="CW37" s="148"/>
      <c r="CX37" s="148"/>
      <c r="CY37" s="148"/>
      <c r="CZ37" s="148"/>
      <c r="DA37" s="148"/>
      <c r="DB37" s="148"/>
      <c r="DC37" s="148"/>
      <c r="DD37" s="148"/>
      <c r="DE37" s="148"/>
      <c r="DF37" s="148"/>
      <c r="DG37" s="148"/>
      <c r="DH37" s="148"/>
      <c r="DI37" s="148"/>
      <c r="DJ37" s="148"/>
      <c r="DK37" s="148"/>
      <c r="DL37" s="148"/>
      <c r="DM37" s="148"/>
      <c r="DN37" s="148"/>
      <c r="DO37" s="148"/>
      <c r="DP37" s="148"/>
      <c r="DQ37" s="148"/>
      <c r="DR37" s="148"/>
      <c r="DS37" s="148"/>
      <c r="DT37" s="148"/>
    </row>
    <row r="38" spans="1:124" s="109" customFormat="1" x14ac:dyDescent="0.25">
      <c r="A38" s="15"/>
      <c r="B38" s="209"/>
      <c r="C38" s="132"/>
      <c r="D38" s="225"/>
      <c r="E38" s="15"/>
      <c r="F38" s="203"/>
      <c r="G38" s="208"/>
      <c r="H38" s="15"/>
      <c r="I38" s="181"/>
      <c r="J38" s="181"/>
      <c r="K38" s="181"/>
      <c r="L38" s="181"/>
      <c r="M38" s="181"/>
      <c r="N38" s="181"/>
      <c r="O38" s="181"/>
      <c r="P38" s="181"/>
      <c r="Q38" s="181"/>
      <c r="R38" s="181"/>
      <c r="S38" s="181"/>
      <c r="T38" s="181"/>
      <c r="U38" s="181"/>
      <c r="V38" s="148"/>
      <c r="W38" s="148"/>
      <c r="X38" s="148"/>
      <c r="Y38" s="148"/>
      <c r="Z38" s="148"/>
      <c r="AA38" s="148"/>
      <c r="AB38" s="148"/>
      <c r="AC38" s="148"/>
      <c r="AD38" s="148"/>
      <c r="AE38" s="148"/>
      <c r="AF38" s="148"/>
      <c r="AG38" s="148"/>
      <c r="AH38" s="148"/>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c r="BI38" s="148"/>
      <c r="BJ38" s="148"/>
      <c r="BK38" s="148"/>
      <c r="BL38" s="148"/>
      <c r="BM38" s="148"/>
      <c r="BN38" s="148"/>
      <c r="BO38" s="148"/>
      <c r="BP38" s="148"/>
      <c r="BQ38" s="148"/>
      <c r="BR38" s="148"/>
      <c r="BS38" s="148"/>
      <c r="BT38" s="148"/>
      <c r="BU38" s="148"/>
      <c r="BV38" s="148"/>
      <c r="BW38" s="148"/>
      <c r="BX38" s="148"/>
      <c r="BY38" s="148"/>
      <c r="BZ38" s="148"/>
      <c r="CA38" s="148"/>
      <c r="CB38" s="148"/>
      <c r="CC38" s="148"/>
      <c r="CD38" s="148"/>
      <c r="CE38" s="148"/>
      <c r="CF38" s="148"/>
      <c r="CG38" s="148"/>
      <c r="CH38" s="148"/>
      <c r="CI38" s="148"/>
      <c r="CJ38" s="148"/>
      <c r="CK38" s="148"/>
      <c r="CL38" s="148"/>
      <c r="CM38" s="148"/>
      <c r="CN38" s="148"/>
      <c r="CO38" s="148"/>
      <c r="CP38" s="148"/>
      <c r="CQ38" s="148"/>
      <c r="CR38" s="148"/>
      <c r="CS38" s="148"/>
      <c r="CT38" s="148"/>
      <c r="CU38" s="148"/>
      <c r="CV38" s="148"/>
      <c r="CW38" s="148"/>
      <c r="CX38" s="148"/>
      <c r="CY38" s="148"/>
      <c r="CZ38" s="148"/>
      <c r="DA38" s="148"/>
      <c r="DB38" s="148"/>
      <c r="DC38" s="148"/>
      <c r="DD38" s="148"/>
      <c r="DE38" s="148"/>
      <c r="DF38" s="148"/>
      <c r="DG38" s="148"/>
      <c r="DH38" s="148"/>
      <c r="DI38" s="148"/>
      <c r="DJ38" s="148"/>
      <c r="DK38" s="148"/>
      <c r="DL38" s="148"/>
      <c r="DM38" s="148"/>
      <c r="DN38" s="148"/>
      <c r="DO38" s="148"/>
      <c r="DP38" s="148"/>
      <c r="DQ38" s="148"/>
      <c r="DR38" s="148"/>
      <c r="DS38" s="148"/>
      <c r="DT38" s="148"/>
    </row>
    <row r="39" spans="1:124" s="109" customFormat="1" x14ac:dyDescent="0.25">
      <c r="A39" s="15"/>
      <c r="B39" s="209"/>
      <c r="C39" s="132" t="s">
        <v>415</v>
      </c>
      <c r="D39" s="68">
        <f>D36+D37</f>
        <v>0</v>
      </c>
      <c r="E39" s="68">
        <f>E36+E37</f>
        <v>0</v>
      </c>
      <c r="F39" s="14">
        <f>IF(E39=0,IF(D39=0,0,100%),((D39-E39)/(ABS(E39))))</f>
        <v>0</v>
      </c>
      <c r="G39" s="208"/>
      <c r="H39" s="15"/>
      <c r="I39" s="181"/>
      <c r="J39" s="181"/>
      <c r="K39" s="181"/>
      <c r="L39" s="181"/>
      <c r="M39" s="181"/>
      <c r="N39" s="181"/>
      <c r="O39" s="181"/>
      <c r="P39" s="181"/>
      <c r="Q39" s="181"/>
      <c r="R39" s="181"/>
      <c r="S39" s="181"/>
      <c r="T39" s="181"/>
      <c r="U39" s="181"/>
      <c r="V39" s="148"/>
      <c r="W39" s="148"/>
      <c r="X39" s="148"/>
      <c r="Y39" s="148"/>
      <c r="Z39" s="148"/>
      <c r="AA39" s="148"/>
      <c r="AB39" s="148"/>
      <c r="AC39" s="148"/>
      <c r="AD39" s="148"/>
      <c r="AE39" s="148"/>
      <c r="AF39" s="148"/>
      <c r="AG39" s="148"/>
      <c r="AH39" s="148"/>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c r="BI39" s="148"/>
      <c r="BJ39" s="148"/>
      <c r="BK39" s="148"/>
      <c r="BL39" s="148"/>
      <c r="BM39" s="148"/>
      <c r="BN39" s="148"/>
      <c r="BO39" s="148"/>
      <c r="BP39" s="148"/>
      <c r="BQ39" s="148"/>
      <c r="BR39" s="148"/>
      <c r="BS39" s="148"/>
      <c r="BT39" s="148"/>
      <c r="BU39" s="148"/>
      <c r="BV39" s="148"/>
      <c r="BW39" s="148"/>
      <c r="BX39" s="148"/>
      <c r="BY39" s="148"/>
      <c r="BZ39" s="148"/>
      <c r="CA39" s="148"/>
      <c r="CB39" s="148"/>
      <c r="CC39" s="148"/>
      <c r="CD39" s="148"/>
      <c r="CE39" s="148"/>
      <c r="CF39" s="148"/>
      <c r="CG39" s="148"/>
      <c r="CH39" s="148"/>
      <c r="CI39" s="148"/>
      <c r="CJ39" s="148"/>
      <c r="CK39" s="148"/>
      <c r="CL39" s="148"/>
      <c r="CM39" s="148"/>
      <c r="CN39" s="148"/>
      <c r="CO39" s="148"/>
      <c r="CP39" s="148"/>
      <c r="CQ39" s="148"/>
      <c r="CR39" s="148"/>
      <c r="CS39" s="148"/>
      <c r="CT39" s="148"/>
      <c r="CU39" s="148"/>
      <c r="CV39" s="148"/>
      <c r="CW39" s="148"/>
      <c r="CX39" s="148"/>
      <c r="CY39" s="148"/>
      <c r="CZ39" s="148"/>
      <c r="DA39" s="148"/>
      <c r="DB39" s="148"/>
      <c r="DC39" s="148"/>
      <c r="DD39" s="148"/>
      <c r="DE39" s="148"/>
      <c r="DF39" s="148"/>
      <c r="DG39" s="148"/>
      <c r="DH39" s="148"/>
      <c r="DI39" s="148"/>
      <c r="DJ39" s="148"/>
      <c r="DK39" s="148"/>
      <c r="DL39" s="148"/>
      <c r="DM39" s="148"/>
      <c r="DN39" s="148"/>
      <c r="DO39" s="148"/>
      <c r="DP39" s="148"/>
      <c r="DQ39" s="148"/>
      <c r="DR39" s="148"/>
      <c r="DS39" s="148"/>
      <c r="DT39" s="148"/>
    </row>
    <row r="40" spans="1:124" s="109" customFormat="1" x14ac:dyDescent="0.25">
      <c r="A40" s="15"/>
      <c r="B40" s="209"/>
      <c r="C40" s="154"/>
      <c r="D40" s="15"/>
      <c r="E40" s="15"/>
      <c r="F40" s="203"/>
      <c r="G40" s="208"/>
      <c r="H40" s="15"/>
      <c r="I40" s="181"/>
      <c r="J40" s="181"/>
      <c r="K40" s="181"/>
      <c r="L40" s="181"/>
      <c r="M40" s="181"/>
      <c r="N40" s="181"/>
      <c r="O40" s="181"/>
      <c r="P40" s="181"/>
      <c r="Q40" s="181"/>
      <c r="R40" s="181"/>
      <c r="S40" s="181"/>
      <c r="T40" s="181"/>
      <c r="U40" s="181"/>
      <c r="V40" s="148"/>
      <c r="W40" s="148"/>
      <c r="X40" s="148"/>
      <c r="Y40" s="148"/>
      <c r="Z40" s="148"/>
      <c r="AA40" s="148"/>
      <c r="AB40" s="148"/>
      <c r="AC40" s="148"/>
      <c r="AD40" s="148"/>
      <c r="AE40" s="148"/>
      <c r="AF40" s="148"/>
      <c r="AG40" s="148"/>
      <c r="AH40" s="148"/>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c r="BI40" s="148"/>
      <c r="BJ40" s="148"/>
      <c r="BK40" s="148"/>
      <c r="BL40" s="148"/>
      <c r="BM40" s="148"/>
      <c r="BN40" s="148"/>
      <c r="BO40" s="148"/>
      <c r="BP40" s="148"/>
      <c r="BQ40" s="148"/>
      <c r="BR40" s="148"/>
      <c r="BS40" s="148"/>
      <c r="BT40" s="148"/>
      <c r="BU40" s="148"/>
      <c r="BV40" s="148"/>
      <c r="BW40" s="148"/>
      <c r="BX40" s="148"/>
      <c r="BY40" s="148"/>
      <c r="BZ40" s="148"/>
      <c r="CA40" s="148"/>
      <c r="CB40" s="148"/>
      <c r="CC40" s="148"/>
      <c r="CD40" s="148"/>
      <c r="CE40" s="148"/>
      <c r="CF40" s="148"/>
      <c r="CG40" s="148"/>
      <c r="CH40" s="148"/>
      <c r="CI40" s="148"/>
      <c r="CJ40" s="148"/>
      <c r="CK40" s="148"/>
      <c r="CL40" s="148"/>
      <c r="CM40" s="148"/>
      <c r="CN40" s="148"/>
      <c r="CO40" s="148"/>
      <c r="CP40" s="148"/>
      <c r="CQ40" s="148"/>
      <c r="CR40" s="148"/>
      <c r="CS40" s="148"/>
      <c r="CT40" s="148"/>
      <c r="CU40" s="148"/>
      <c r="CV40" s="148"/>
      <c r="CW40" s="148"/>
      <c r="CX40" s="148"/>
      <c r="CY40" s="148"/>
      <c r="CZ40" s="148"/>
      <c r="DA40" s="148"/>
      <c r="DB40" s="148"/>
      <c r="DC40" s="148"/>
      <c r="DD40" s="148"/>
      <c r="DE40" s="148"/>
      <c r="DF40" s="148"/>
      <c r="DG40" s="148"/>
      <c r="DH40" s="148"/>
      <c r="DI40" s="148"/>
      <c r="DJ40" s="148"/>
      <c r="DK40" s="148"/>
      <c r="DL40" s="148"/>
      <c r="DM40" s="148"/>
      <c r="DN40" s="148"/>
      <c r="DO40" s="148"/>
      <c r="DP40" s="148"/>
      <c r="DQ40" s="148"/>
      <c r="DR40" s="148"/>
      <c r="DS40" s="148"/>
      <c r="DT40" s="148"/>
    </row>
    <row r="41" spans="1:124" s="109" customFormat="1" x14ac:dyDescent="0.25">
      <c r="A41" s="15"/>
      <c r="B41" s="209"/>
      <c r="C41" s="132" t="s">
        <v>416</v>
      </c>
      <c r="D41" s="67"/>
      <c r="E41" s="67"/>
      <c r="F41" s="203"/>
      <c r="G41" s="208"/>
      <c r="H41" s="15"/>
      <c r="I41" s="181"/>
      <c r="J41" s="181"/>
      <c r="K41" s="181"/>
      <c r="L41" s="181"/>
      <c r="M41" s="181"/>
      <c r="N41" s="181"/>
      <c r="O41" s="181"/>
      <c r="P41" s="181"/>
      <c r="Q41" s="181"/>
      <c r="R41" s="181"/>
      <c r="S41" s="181"/>
      <c r="T41" s="181"/>
      <c r="U41" s="181"/>
      <c r="V41" s="148"/>
      <c r="W41" s="148"/>
      <c r="X41" s="148"/>
      <c r="Y41" s="148"/>
      <c r="Z41" s="148"/>
      <c r="AA41" s="148"/>
      <c r="AB41" s="148"/>
      <c r="AC41" s="148"/>
      <c r="AD41" s="148"/>
      <c r="AE41" s="148"/>
      <c r="AF41" s="148"/>
      <c r="AG41" s="148"/>
      <c r="AH41" s="148"/>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c r="BI41" s="148"/>
      <c r="BJ41" s="148"/>
      <c r="BK41" s="148"/>
      <c r="BL41" s="148"/>
      <c r="BM41" s="148"/>
      <c r="BN41" s="148"/>
      <c r="BO41" s="148"/>
      <c r="BP41" s="148"/>
      <c r="BQ41" s="148"/>
      <c r="BR41" s="148"/>
      <c r="BS41" s="148"/>
      <c r="BT41" s="148"/>
      <c r="BU41" s="148"/>
      <c r="BV41" s="148"/>
      <c r="BW41" s="148"/>
      <c r="BX41" s="148"/>
      <c r="BY41" s="148"/>
      <c r="BZ41" s="148"/>
      <c r="CA41" s="148"/>
      <c r="CB41" s="148"/>
      <c r="CC41" s="148"/>
      <c r="CD41" s="148"/>
      <c r="CE41" s="148"/>
      <c r="CF41" s="148"/>
      <c r="CG41" s="148"/>
      <c r="CH41" s="148"/>
      <c r="CI41" s="148"/>
      <c r="CJ41" s="148"/>
      <c r="CK41" s="148"/>
      <c r="CL41" s="148"/>
      <c r="CM41" s="148"/>
      <c r="CN41" s="148"/>
      <c r="CO41" s="148"/>
      <c r="CP41" s="148"/>
      <c r="CQ41" s="148"/>
      <c r="CR41" s="148"/>
      <c r="CS41" s="148"/>
      <c r="CT41" s="148"/>
      <c r="CU41" s="148"/>
      <c r="CV41" s="148"/>
      <c r="CW41" s="148"/>
      <c r="CX41" s="148"/>
      <c r="CY41" s="148"/>
      <c r="CZ41" s="148"/>
      <c r="DA41" s="148"/>
      <c r="DB41" s="148"/>
      <c r="DC41" s="148"/>
      <c r="DD41" s="148"/>
      <c r="DE41" s="148"/>
      <c r="DF41" s="148"/>
      <c r="DG41" s="148"/>
      <c r="DH41" s="148"/>
      <c r="DI41" s="148"/>
      <c r="DJ41" s="148"/>
      <c r="DK41" s="148"/>
      <c r="DL41" s="148"/>
      <c r="DM41" s="148"/>
      <c r="DN41" s="148"/>
      <c r="DO41" s="148"/>
      <c r="DP41" s="148"/>
      <c r="DQ41" s="148"/>
      <c r="DR41" s="148"/>
      <c r="DS41" s="148"/>
      <c r="DT41" s="148"/>
    </row>
    <row r="42" spans="1:124" s="109" customFormat="1" x14ac:dyDescent="0.25">
      <c r="A42" s="15"/>
      <c r="B42" s="209"/>
      <c r="C42" s="132" t="s">
        <v>417</v>
      </c>
      <c r="D42" s="67"/>
      <c r="E42" s="67"/>
      <c r="F42" s="203"/>
      <c r="G42" s="208"/>
      <c r="H42" s="15"/>
      <c r="I42" s="181"/>
      <c r="J42" s="181"/>
      <c r="K42" s="181"/>
      <c r="L42" s="181"/>
      <c r="M42" s="181"/>
      <c r="N42" s="181"/>
      <c r="O42" s="181"/>
      <c r="P42" s="181"/>
      <c r="Q42" s="181"/>
      <c r="R42" s="181"/>
      <c r="S42" s="181"/>
      <c r="T42" s="181"/>
      <c r="U42" s="181"/>
      <c r="V42" s="148"/>
      <c r="W42" s="148"/>
      <c r="X42" s="148"/>
      <c r="Y42" s="148"/>
      <c r="Z42" s="148"/>
      <c r="AA42" s="148"/>
      <c r="AB42" s="148"/>
      <c r="AC42" s="148"/>
      <c r="AD42" s="148"/>
      <c r="AE42" s="148"/>
      <c r="AF42" s="148"/>
      <c r="AG42" s="148"/>
      <c r="AH42" s="148"/>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c r="BI42" s="148"/>
      <c r="BJ42" s="148"/>
      <c r="BK42" s="148"/>
      <c r="BL42" s="148"/>
      <c r="BM42" s="148"/>
      <c r="BN42" s="148"/>
      <c r="BO42" s="148"/>
      <c r="BP42" s="148"/>
      <c r="BQ42" s="148"/>
      <c r="BR42" s="148"/>
      <c r="BS42" s="148"/>
      <c r="BT42" s="148"/>
      <c r="BU42" s="148"/>
      <c r="BV42" s="148"/>
      <c r="BW42" s="148"/>
      <c r="BX42" s="148"/>
      <c r="BY42" s="148"/>
      <c r="BZ42" s="148"/>
      <c r="CA42" s="148"/>
      <c r="CB42" s="148"/>
      <c r="CC42" s="148"/>
      <c r="CD42" s="148"/>
      <c r="CE42" s="148"/>
      <c r="CF42" s="148"/>
      <c r="CG42" s="148"/>
      <c r="CH42" s="148"/>
      <c r="CI42" s="148"/>
      <c r="CJ42" s="148"/>
      <c r="CK42" s="148"/>
      <c r="CL42" s="148"/>
      <c r="CM42" s="148"/>
      <c r="CN42" s="148"/>
      <c r="CO42" s="148"/>
      <c r="CP42" s="148"/>
      <c r="CQ42" s="148"/>
      <c r="CR42" s="148"/>
      <c r="CS42" s="148"/>
      <c r="CT42" s="148"/>
      <c r="CU42" s="148"/>
      <c r="CV42" s="148"/>
      <c r="CW42" s="148"/>
      <c r="CX42" s="148"/>
      <c r="CY42" s="148"/>
      <c r="CZ42" s="148"/>
      <c r="DA42" s="148"/>
      <c r="DB42" s="148"/>
      <c r="DC42" s="148"/>
      <c r="DD42" s="148"/>
      <c r="DE42" s="148"/>
      <c r="DF42" s="148"/>
      <c r="DG42" s="148"/>
      <c r="DH42" s="148"/>
      <c r="DI42" s="148"/>
      <c r="DJ42" s="148"/>
      <c r="DK42" s="148"/>
      <c r="DL42" s="148"/>
      <c r="DM42" s="148"/>
      <c r="DN42" s="148"/>
      <c r="DO42" s="148"/>
      <c r="DP42" s="148"/>
      <c r="DQ42" s="148"/>
      <c r="DR42" s="148"/>
      <c r="DS42" s="148"/>
      <c r="DT42" s="148"/>
    </row>
    <row r="43" spans="1:124" s="109" customFormat="1" x14ac:dyDescent="0.25">
      <c r="A43" s="15"/>
      <c r="B43" s="209"/>
      <c r="C43" s="132" t="s">
        <v>418</v>
      </c>
      <c r="D43" s="68">
        <f>D41+D42</f>
        <v>0</v>
      </c>
      <c r="E43" s="68">
        <f>E41+E42</f>
        <v>0</v>
      </c>
      <c r="F43" s="14">
        <f>IF(E43=0,IF(D43=0,0,100%),((D43-E43)/(ABS(E43))))</f>
        <v>0</v>
      </c>
      <c r="G43" s="208"/>
      <c r="H43" s="15"/>
      <c r="I43" s="181"/>
      <c r="J43" s="181"/>
      <c r="K43" s="181"/>
      <c r="L43" s="181"/>
      <c r="M43" s="181"/>
      <c r="N43" s="181"/>
      <c r="O43" s="181"/>
      <c r="P43" s="181"/>
      <c r="Q43" s="181"/>
      <c r="R43" s="181"/>
      <c r="S43" s="181"/>
      <c r="T43" s="181"/>
      <c r="U43" s="181"/>
      <c r="V43" s="148"/>
      <c r="W43" s="148"/>
      <c r="X43" s="148"/>
      <c r="Y43" s="148"/>
      <c r="Z43" s="148"/>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c r="BI43" s="148"/>
      <c r="BJ43" s="148"/>
      <c r="BK43" s="148"/>
      <c r="BL43" s="148"/>
      <c r="BM43" s="148"/>
      <c r="BN43" s="148"/>
      <c r="BO43" s="148"/>
      <c r="BP43" s="148"/>
      <c r="BQ43" s="148"/>
      <c r="BR43" s="148"/>
      <c r="BS43" s="148"/>
      <c r="BT43" s="148"/>
      <c r="BU43" s="148"/>
      <c r="BV43" s="148"/>
      <c r="BW43" s="148"/>
      <c r="BX43" s="148"/>
      <c r="BY43" s="148"/>
      <c r="BZ43" s="148"/>
      <c r="CA43" s="148"/>
      <c r="CB43" s="148"/>
      <c r="CC43" s="148"/>
      <c r="CD43" s="148"/>
      <c r="CE43" s="148"/>
      <c r="CF43" s="148"/>
      <c r="CG43" s="148"/>
      <c r="CH43" s="148"/>
      <c r="CI43" s="148"/>
      <c r="CJ43" s="148"/>
      <c r="CK43" s="148"/>
      <c r="CL43" s="148"/>
      <c r="CM43" s="148"/>
      <c r="CN43" s="148"/>
      <c r="CO43" s="148"/>
      <c r="CP43" s="148"/>
      <c r="CQ43" s="148"/>
      <c r="CR43" s="148"/>
      <c r="CS43" s="148"/>
      <c r="CT43" s="148"/>
      <c r="CU43" s="148"/>
      <c r="CV43" s="148"/>
      <c r="CW43" s="148"/>
      <c r="CX43" s="148"/>
      <c r="CY43" s="148"/>
      <c r="CZ43" s="148"/>
      <c r="DA43" s="148"/>
      <c r="DB43" s="148"/>
      <c r="DC43" s="148"/>
      <c r="DD43" s="148"/>
      <c r="DE43" s="148"/>
      <c r="DF43" s="148"/>
      <c r="DG43" s="148"/>
      <c r="DH43" s="148"/>
      <c r="DI43" s="148"/>
      <c r="DJ43" s="148"/>
      <c r="DK43" s="148"/>
      <c r="DL43" s="148"/>
      <c r="DM43" s="148"/>
      <c r="DN43" s="148"/>
      <c r="DO43" s="148"/>
      <c r="DP43" s="148"/>
      <c r="DQ43" s="148"/>
      <c r="DR43" s="148"/>
      <c r="DS43" s="148"/>
      <c r="DT43" s="148"/>
    </row>
    <row r="44" spans="1:124" s="109" customFormat="1" x14ac:dyDescent="0.25">
      <c r="A44" s="15"/>
      <c r="B44" s="209"/>
      <c r="C44" s="132"/>
      <c r="D44" s="225"/>
      <c r="E44" s="15"/>
      <c r="F44" s="203"/>
      <c r="G44" s="208"/>
      <c r="H44" s="15"/>
      <c r="I44" s="181"/>
      <c r="J44" s="181"/>
      <c r="K44" s="181"/>
      <c r="L44" s="181"/>
      <c r="M44" s="181"/>
      <c r="N44" s="181"/>
      <c r="O44" s="181"/>
      <c r="P44" s="181"/>
      <c r="Q44" s="181"/>
      <c r="R44" s="181"/>
      <c r="S44" s="181"/>
      <c r="T44" s="181"/>
      <c r="U44" s="181"/>
      <c r="V44" s="148"/>
      <c r="W44" s="148"/>
      <c r="X44" s="148"/>
      <c r="Y44" s="148"/>
      <c r="Z44" s="148"/>
      <c r="AA44" s="148"/>
      <c r="AB44" s="148"/>
      <c r="AC44" s="148"/>
      <c r="AD44" s="148"/>
      <c r="AE44" s="148"/>
      <c r="AF44" s="148"/>
      <c r="AG44" s="148"/>
      <c r="AH44" s="148"/>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c r="BI44" s="148"/>
      <c r="BJ44" s="148"/>
      <c r="BK44" s="148"/>
      <c r="BL44" s="148"/>
      <c r="BM44" s="148"/>
      <c r="BN44" s="148"/>
      <c r="BO44" s="148"/>
      <c r="BP44" s="148"/>
      <c r="BQ44" s="148"/>
      <c r="BR44" s="148"/>
      <c r="BS44" s="148"/>
      <c r="BT44" s="148"/>
      <c r="BU44" s="148"/>
      <c r="BV44" s="148"/>
      <c r="BW44" s="148"/>
      <c r="BX44" s="148"/>
      <c r="BY44" s="148"/>
      <c r="BZ44" s="148"/>
      <c r="CA44" s="148"/>
      <c r="CB44" s="148"/>
      <c r="CC44" s="148"/>
      <c r="CD44" s="148"/>
      <c r="CE44" s="148"/>
      <c r="CF44" s="148"/>
      <c r="CG44" s="148"/>
      <c r="CH44" s="148"/>
      <c r="CI44" s="148"/>
      <c r="CJ44" s="148"/>
      <c r="CK44" s="148"/>
      <c r="CL44" s="148"/>
      <c r="CM44" s="148"/>
      <c r="CN44" s="148"/>
      <c r="CO44" s="148"/>
      <c r="CP44" s="148"/>
      <c r="CQ44" s="148"/>
      <c r="CR44" s="148"/>
      <c r="CS44" s="148"/>
      <c r="CT44" s="148"/>
      <c r="CU44" s="148"/>
      <c r="CV44" s="148"/>
      <c r="CW44" s="148"/>
      <c r="CX44" s="148"/>
      <c r="CY44" s="148"/>
      <c r="CZ44" s="148"/>
      <c r="DA44" s="148"/>
      <c r="DB44" s="148"/>
      <c r="DC44" s="148"/>
      <c r="DD44" s="148"/>
      <c r="DE44" s="148"/>
      <c r="DF44" s="148"/>
      <c r="DG44" s="148"/>
      <c r="DH44" s="148"/>
      <c r="DI44" s="148"/>
      <c r="DJ44" s="148"/>
      <c r="DK44" s="148"/>
      <c r="DL44" s="148"/>
      <c r="DM44" s="148"/>
      <c r="DN44" s="148"/>
      <c r="DO44" s="148"/>
      <c r="DP44" s="148"/>
      <c r="DQ44" s="148"/>
      <c r="DR44" s="148"/>
      <c r="DS44" s="148"/>
      <c r="DT44" s="148"/>
    </row>
    <row r="45" spans="1:124" s="109" customFormat="1" x14ac:dyDescent="0.25">
      <c r="A45" s="15"/>
      <c r="B45" s="209"/>
      <c r="C45" s="132" t="s">
        <v>419</v>
      </c>
      <c r="D45" s="67"/>
      <c r="E45" s="67"/>
      <c r="F45" s="203"/>
      <c r="G45" s="208"/>
      <c r="H45" s="15"/>
      <c r="I45" s="181"/>
      <c r="J45" s="181"/>
      <c r="K45" s="181"/>
      <c r="L45" s="181"/>
      <c r="M45" s="181"/>
      <c r="N45" s="181"/>
      <c r="O45" s="181"/>
      <c r="P45" s="181"/>
      <c r="Q45" s="181"/>
      <c r="R45" s="181"/>
      <c r="S45" s="181"/>
      <c r="T45" s="181"/>
      <c r="U45" s="181"/>
      <c r="V45" s="148"/>
      <c r="W45" s="148"/>
      <c r="X45" s="148"/>
      <c r="Y45" s="148"/>
      <c r="Z45" s="148"/>
      <c r="AA45" s="148"/>
      <c r="AB45" s="148"/>
      <c r="AC45" s="148"/>
      <c r="AD45" s="148"/>
      <c r="AE45" s="148"/>
      <c r="AF45" s="148"/>
      <c r="AG45" s="148"/>
      <c r="AH45" s="148"/>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c r="BI45" s="148"/>
      <c r="BJ45" s="148"/>
      <c r="BK45" s="148"/>
      <c r="BL45" s="148"/>
      <c r="BM45" s="148"/>
      <c r="BN45" s="148"/>
      <c r="BO45" s="148"/>
      <c r="BP45" s="148"/>
      <c r="BQ45" s="148"/>
      <c r="BR45" s="148"/>
      <c r="BS45" s="148"/>
      <c r="BT45" s="148"/>
      <c r="BU45" s="148"/>
      <c r="BV45" s="148"/>
      <c r="BW45" s="148"/>
      <c r="BX45" s="148"/>
      <c r="BY45" s="148"/>
      <c r="BZ45" s="148"/>
      <c r="CA45" s="148"/>
      <c r="CB45" s="148"/>
      <c r="CC45" s="148"/>
      <c r="CD45" s="148"/>
      <c r="CE45" s="148"/>
      <c r="CF45" s="148"/>
      <c r="CG45" s="148"/>
      <c r="CH45" s="148"/>
      <c r="CI45" s="148"/>
      <c r="CJ45" s="148"/>
      <c r="CK45" s="148"/>
      <c r="CL45" s="148"/>
      <c r="CM45" s="148"/>
      <c r="CN45" s="148"/>
      <c r="CO45" s="148"/>
      <c r="CP45" s="148"/>
      <c r="CQ45" s="148"/>
      <c r="CR45" s="148"/>
      <c r="CS45" s="148"/>
      <c r="CT45" s="148"/>
      <c r="CU45" s="148"/>
      <c r="CV45" s="148"/>
      <c r="CW45" s="148"/>
      <c r="CX45" s="148"/>
      <c r="CY45" s="148"/>
      <c r="CZ45" s="148"/>
      <c r="DA45" s="148"/>
      <c r="DB45" s="148"/>
      <c r="DC45" s="148"/>
      <c r="DD45" s="148"/>
      <c r="DE45" s="148"/>
      <c r="DF45" s="148"/>
      <c r="DG45" s="148"/>
      <c r="DH45" s="148"/>
      <c r="DI45" s="148"/>
      <c r="DJ45" s="148"/>
      <c r="DK45" s="148"/>
      <c r="DL45" s="148"/>
      <c r="DM45" s="148"/>
      <c r="DN45" s="148"/>
      <c r="DO45" s="148"/>
      <c r="DP45" s="148"/>
      <c r="DQ45" s="148"/>
      <c r="DR45" s="148"/>
      <c r="DS45" s="148"/>
      <c r="DT45" s="148"/>
    </row>
    <row r="46" spans="1:124" s="109" customFormat="1" x14ac:dyDescent="0.25">
      <c r="A46" s="15"/>
      <c r="B46" s="209"/>
      <c r="C46" s="132" t="s">
        <v>420</v>
      </c>
      <c r="D46" s="67"/>
      <c r="E46" s="67"/>
      <c r="F46" s="203"/>
      <c r="G46" s="208"/>
      <c r="H46" s="15"/>
      <c r="I46" s="181"/>
      <c r="J46" s="181"/>
      <c r="K46" s="181"/>
      <c r="L46" s="181"/>
      <c r="M46" s="181"/>
      <c r="N46" s="181"/>
      <c r="O46" s="181"/>
      <c r="P46" s="181"/>
      <c r="Q46" s="181"/>
      <c r="R46" s="181"/>
      <c r="S46" s="181"/>
      <c r="T46" s="181"/>
      <c r="U46" s="181"/>
      <c r="V46" s="148"/>
      <c r="W46" s="148"/>
      <c r="X46" s="148"/>
      <c r="Y46" s="148"/>
      <c r="Z46" s="148"/>
      <c r="AA46" s="148"/>
      <c r="AB46" s="148"/>
      <c r="AC46" s="148"/>
      <c r="AD46" s="148"/>
      <c r="AE46" s="148"/>
      <c r="AF46" s="148"/>
      <c r="AG46" s="148"/>
      <c r="AH46" s="148"/>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c r="BI46" s="148"/>
      <c r="BJ46" s="148"/>
      <c r="BK46" s="148"/>
      <c r="BL46" s="148"/>
      <c r="BM46" s="148"/>
      <c r="BN46" s="148"/>
      <c r="BO46" s="148"/>
      <c r="BP46" s="148"/>
      <c r="BQ46" s="148"/>
      <c r="BR46" s="148"/>
      <c r="BS46" s="148"/>
      <c r="BT46" s="148"/>
      <c r="BU46" s="148"/>
      <c r="BV46" s="148"/>
      <c r="BW46" s="148"/>
      <c r="BX46" s="148"/>
      <c r="BY46" s="148"/>
      <c r="BZ46" s="148"/>
      <c r="CA46" s="148"/>
      <c r="CB46" s="148"/>
      <c r="CC46" s="148"/>
      <c r="CD46" s="148"/>
      <c r="CE46" s="148"/>
      <c r="CF46" s="148"/>
      <c r="CG46" s="148"/>
      <c r="CH46" s="148"/>
      <c r="CI46" s="148"/>
      <c r="CJ46" s="148"/>
      <c r="CK46" s="148"/>
      <c r="CL46" s="148"/>
      <c r="CM46" s="148"/>
      <c r="CN46" s="148"/>
      <c r="CO46" s="148"/>
      <c r="CP46" s="148"/>
      <c r="CQ46" s="148"/>
      <c r="CR46" s="148"/>
      <c r="CS46" s="148"/>
      <c r="CT46" s="148"/>
      <c r="CU46" s="148"/>
      <c r="CV46" s="148"/>
      <c r="CW46" s="148"/>
      <c r="CX46" s="148"/>
      <c r="CY46" s="148"/>
      <c r="CZ46" s="148"/>
      <c r="DA46" s="148"/>
      <c r="DB46" s="148"/>
      <c r="DC46" s="148"/>
      <c r="DD46" s="148"/>
      <c r="DE46" s="148"/>
      <c r="DF46" s="148"/>
      <c r="DG46" s="148"/>
      <c r="DH46" s="148"/>
      <c r="DI46" s="148"/>
      <c r="DJ46" s="148"/>
      <c r="DK46" s="148"/>
      <c r="DL46" s="148"/>
      <c r="DM46" s="148"/>
      <c r="DN46" s="148"/>
      <c r="DO46" s="148"/>
      <c r="DP46" s="148"/>
      <c r="DQ46" s="148"/>
      <c r="DR46" s="148"/>
      <c r="DS46" s="148"/>
      <c r="DT46" s="148"/>
    </row>
    <row r="47" spans="1:124" s="109" customFormat="1" x14ac:dyDescent="0.25">
      <c r="A47" s="15"/>
      <c r="B47" s="209"/>
      <c r="C47" s="132" t="s">
        <v>421</v>
      </c>
      <c r="D47" s="67"/>
      <c r="E47" s="67"/>
      <c r="F47" s="203"/>
      <c r="G47" s="208"/>
      <c r="H47" s="15"/>
      <c r="I47" s="181"/>
      <c r="J47" s="181"/>
      <c r="K47" s="181"/>
      <c r="L47" s="181"/>
      <c r="M47" s="181"/>
      <c r="N47" s="181"/>
      <c r="O47" s="181"/>
      <c r="P47" s="181"/>
      <c r="Q47" s="181"/>
      <c r="R47" s="181"/>
      <c r="S47" s="181"/>
      <c r="T47" s="181"/>
      <c r="U47" s="181"/>
      <c r="V47" s="148"/>
      <c r="W47" s="148"/>
      <c r="X47" s="148"/>
      <c r="Y47" s="148"/>
      <c r="Z47" s="148"/>
      <c r="AA47" s="148"/>
      <c r="AB47" s="148"/>
      <c r="AC47" s="148"/>
      <c r="AD47" s="148"/>
      <c r="AE47" s="148"/>
      <c r="AF47" s="148"/>
      <c r="AG47" s="148"/>
      <c r="AH47" s="148"/>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c r="BI47" s="148"/>
      <c r="BJ47" s="148"/>
      <c r="BK47" s="148"/>
      <c r="BL47" s="148"/>
      <c r="BM47" s="148"/>
      <c r="BN47" s="148"/>
      <c r="BO47" s="148"/>
      <c r="BP47" s="148"/>
      <c r="BQ47" s="148"/>
      <c r="BR47" s="148"/>
      <c r="BS47" s="148"/>
      <c r="BT47" s="148"/>
      <c r="BU47" s="148"/>
      <c r="BV47" s="148"/>
      <c r="BW47" s="148"/>
      <c r="BX47" s="148"/>
      <c r="BY47" s="148"/>
      <c r="BZ47" s="148"/>
      <c r="CA47" s="148"/>
      <c r="CB47" s="148"/>
      <c r="CC47" s="148"/>
      <c r="CD47" s="148"/>
      <c r="CE47" s="148"/>
      <c r="CF47" s="148"/>
      <c r="CG47" s="148"/>
      <c r="CH47" s="148"/>
      <c r="CI47" s="148"/>
      <c r="CJ47" s="148"/>
      <c r="CK47" s="148"/>
      <c r="CL47" s="148"/>
      <c r="CM47" s="148"/>
      <c r="CN47" s="148"/>
      <c r="CO47" s="148"/>
      <c r="CP47" s="148"/>
      <c r="CQ47" s="148"/>
      <c r="CR47" s="148"/>
      <c r="CS47" s="148"/>
      <c r="CT47" s="148"/>
      <c r="CU47" s="148"/>
      <c r="CV47" s="148"/>
      <c r="CW47" s="148"/>
      <c r="CX47" s="148"/>
      <c r="CY47" s="148"/>
      <c r="CZ47" s="148"/>
      <c r="DA47" s="148"/>
      <c r="DB47" s="148"/>
      <c r="DC47" s="148"/>
      <c r="DD47" s="148"/>
      <c r="DE47" s="148"/>
      <c r="DF47" s="148"/>
      <c r="DG47" s="148"/>
      <c r="DH47" s="148"/>
      <c r="DI47" s="148"/>
      <c r="DJ47" s="148"/>
      <c r="DK47" s="148"/>
      <c r="DL47" s="148"/>
      <c r="DM47" s="148"/>
      <c r="DN47" s="148"/>
      <c r="DO47" s="148"/>
      <c r="DP47" s="148"/>
      <c r="DQ47" s="148"/>
      <c r="DR47" s="148"/>
      <c r="DS47" s="148"/>
      <c r="DT47" s="148"/>
    </row>
    <row r="48" spans="1:124" s="109" customFormat="1" x14ac:dyDescent="0.25">
      <c r="A48" s="15"/>
      <c r="B48" s="209"/>
      <c r="C48" s="132" t="s">
        <v>422</v>
      </c>
      <c r="D48" s="67"/>
      <c r="E48" s="67"/>
      <c r="F48" s="203"/>
      <c r="G48" s="208"/>
      <c r="H48" s="15"/>
      <c r="I48" s="181"/>
      <c r="J48" s="181"/>
      <c r="K48" s="181"/>
      <c r="L48" s="181"/>
      <c r="M48" s="181"/>
      <c r="N48" s="181"/>
      <c r="O48" s="181"/>
      <c r="P48" s="181"/>
      <c r="Q48" s="181"/>
      <c r="R48" s="181"/>
      <c r="S48" s="181"/>
      <c r="T48" s="181"/>
      <c r="U48" s="181"/>
      <c r="V48" s="148"/>
      <c r="W48" s="148"/>
      <c r="X48" s="148"/>
      <c r="Y48" s="148"/>
      <c r="Z48" s="148"/>
      <c r="AA48" s="148"/>
      <c r="AB48" s="148"/>
      <c r="AC48" s="148"/>
      <c r="AD48" s="148"/>
      <c r="AE48" s="148"/>
      <c r="AF48" s="148"/>
      <c r="AG48" s="148"/>
      <c r="AH48" s="148"/>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c r="BI48" s="148"/>
      <c r="BJ48" s="148"/>
      <c r="BK48" s="148"/>
      <c r="BL48" s="148"/>
      <c r="BM48" s="148"/>
      <c r="BN48" s="148"/>
      <c r="BO48" s="148"/>
      <c r="BP48" s="148"/>
      <c r="BQ48" s="148"/>
      <c r="BR48" s="148"/>
      <c r="BS48" s="148"/>
      <c r="BT48" s="148"/>
      <c r="BU48" s="148"/>
      <c r="BV48" s="148"/>
      <c r="BW48" s="148"/>
      <c r="BX48" s="148"/>
      <c r="BY48" s="148"/>
      <c r="BZ48" s="148"/>
      <c r="CA48" s="148"/>
      <c r="CB48" s="148"/>
      <c r="CC48" s="148"/>
      <c r="CD48" s="148"/>
      <c r="CE48" s="148"/>
      <c r="CF48" s="148"/>
      <c r="CG48" s="148"/>
      <c r="CH48" s="148"/>
      <c r="CI48" s="148"/>
      <c r="CJ48" s="148"/>
      <c r="CK48" s="148"/>
      <c r="CL48" s="148"/>
      <c r="CM48" s="148"/>
      <c r="CN48" s="148"/>
      <c r="CO48" s="148"/>
      <c r="CP48" s="148"/>
      <c r="CQ48" s="148"/>
      <c r="CR48" s="148"/>
      <c r="CS48" s="148"/>
      <c r="CT48" s="148"/>
      <c r="CU48" s="148"/>
      <c r="CV48" s="148"/>
      <c r="CW48" s="148"/>
      <c r="CX48" s="148"/>
      <c r="CY48" s="148"/>
      <c r="CZ48" s="148"/>
      <c r="DA48" s="148"/>
      <c r="DB48" s="148"/>
      <c r="DC48" s="148"/>
      <c r="DD48" s="148"/>
      <c r="DE48" s="148"/>
      <c r="DF48" s="148"/>
      <c r="DG48" s="148"/>
      <c r="DH48" s="148"/>
      <c r="DI48" s="148"/>
      <c r="DJ48" s="148"/>
      <c r="DK48" s="148"/>
      <c r="DL48" s="148"/>
      <c r="DM48" s="148"/>
      <c r="DN48" s="148"/>
      <c r="DO48" s="148"/>
      <c r="DP48" s="148"/>
      <c r="DQ48" s="148"/>
      <c r="DR48" s="148"/>
      <c r="DS48" s="148"/>
      <c r="DT48" s="148"/>
    </row>
    <row r="49" spans="1:124" s="109" customFormat="1" ht="25.5" x14ac:dyDescent="0.25">
      <c r="A49" s="15"/>
      <c r="B49" s="209"/>
      <c r="C49" s="211" t="s">
        <v>423</v>
      </c>
      <c r="D49" s="203"/>
      <c r="E49" s="203"/>
      <c r="F49" s="203"/>
      <c r="G49" s="208"/>
      <c r="H49" s="15"/>
      <c r="I49" s="181"/>
      <c r="J49" s="181"/>
      <c r="K49" s="181"/>
      <c r="L49" s="181"/>
      <c r="M49" s="181"/>
      <c r="N49" s="181"/>
      <c r="O49" s="181"/>
      <c r="P49" s="181"/>
      <c r="Q49" s="181"/>
      <c r="R49" s="181"/>
      <c r="S49" s="181"/>
      <c r="T49" s="181"/>
      <c r="U49" s="181"/>
      <c r="V49" s="148"/>
      <c r="W49" s="148"/>
      <c r="X49" s="148"/>
      <c r="Y49" s="148"/>
      <c r="Z49" s="148"/>
      <c r="AA49" s="148"/>
      <c r="AB49" s="148"/>
      <c r="AC49" s="148"/>
      <c r="AD49" s="148"/>
      <c r="AE49" s="148"/>
      <c r="AF49" s="148"/>
      <c r="AG49" s="148"/>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c r="BI49" s="148"/>
      <c r="BJ49" s="148"/>
      <c r="BK49" s="148"/>
      <c r="BL49" s="148"/>
      <c r="BM49" s="148"/>
      <c r="BN49" s="148"/>
      <c r="BO49" s="148"/>
      <c r="BP49" s="148"/>
      <c r="BQ49" s="148"/>
      <c r="BR49" s="148"/>
      <c r="BS49" s="148"/>
      <c r="BT49" s="148"/>
      <c r="BU49" s="148"/>
      <c r="BV49" s="148"/>
      <c r="BW49" s="148"/>
      <c r="BX49" s="148"/>
      <c r="BY49" s="148"/>
      <c r="BZ49" s="148"/>
      <c r="CA49" s="148"/>
      <c r="CB49" s="148"/>
      <c r="CC49" s="148"/>
      <c r="CD49" s="148"/>
      <c r="CE49" s="148"/>
      <c r="CF49" s="148"/>
      <c r="CG49" s="148"/>
      <c r="CH49" s="148"/>
      <c r="CI49" s="148"/>
      <c r="CJ49" s="148"/>
      <c r="CK49" s="148"/>
      <c r="CL49" s="148"/>
      <c r="CM49" s="148"/>
      <c r="CN49" s="148"/>
      <c r="CO49" s="148"/>
      <c r="CP49" s="148"/>
      <c r="CQ49" s="148"/>
      <c r="CR49" s="148"/>
      <c r="CS49" s="148"/>
      <c r="CT49" s="148"/>
      <c r="CU49" s="148"/>
      <c r="CV49" s="148"/>
      <c r="CW49" s="148"/>
      <c r="CX49" s="148"/>
      <c r="CY49" s="148"/>
      <c r="CZ49" s="148"/>
      <c r="DA49" s="148"/>
      <c r="DB49" s="148"/>
      <c r="DC49" s="148"/>
      <c r="DD49" s="148"/>
      <c r="DE49" s="148"/>
      <c r="DF49" s="148"/>
      <c r="DG49" s="148"/>
      <c r="DH49" s="148"/>
      <c r="DI49" s="148"/>
      <c r="DJ49" s="148"/>
      <c r="DK49" s="148"/>
      <c r="DL49" s="148"/>
      <c r="DM49" s="148"/>
      <c r="DN49" s="148"/>
      <c r="DO49" s="148"/>
      <c r="DP49" s="148"/>
      <c r="DQ49" s="148"/>
      <c r="DR49" s="148"/>
      <c r="DS49" s="148"/>
      <c r="DT49" s="148"/>
    </row>
    <row r="50" spans="1:124" s="109" customFormat="1" x14ac:dyDescent="0.25">
      <c r="A50" s="15"/>
      <c r="B50" s="209"/>
      <c r="C50" s="132" t="s">
        <v>424</v>
      </c>
      <c r="D50" s="68">
        <f>D45+D46+D47+D48</f>
        <v>0</v>
      </c>
      <c r="E50" s="68">
        <f>E45+E46+E47+E48</f>
        <v>0</v>
      </c>
      <c r="F50" s="14">
        <f>IF(E50=0,IF(D50=0,0,100%),((D50-E50)/(ABS(E50))))</f>
        <v>0</v>
      </c>
      <c r="G50" s="208"/>
      <c r="H50" s="15"/>
      <c r="I50" s="181"/>
      <c r="J50" s="181"/>
      <c r="K50" s="181"/>
      <c r="L50" s="181"/>
      <c r="M50" s="181"/>
      <c r="N50" s="181"/>
      <c r="O50" s="181"/>
      <c r="P50" s="181"/>
      <c r="Q50" s="181"/>
      <c r="R50" s="181"/>
      <c r="S50" s="181"/>
      <c r="T50" s="181"/>
      <c r="U50" s="181"/>
      <c r="V50" s="148"/>
      <c r="W50" s="148"/>
      <c r="X50" s="148"/>
      <c r="Y50" s="148"/>
      <c r="Z50" s="148"/>
      <c r="AA50" s="148"/>
      <c r="AB50" s="148"/>
      <c r="AC50" s="148"/>
      <c r="AD50" s="148"/>
      <c r="AE50" s="148"/>
      <c r="AF50" s="148"/>
      <c r="AG50" s="148"/>
      <c r="AH50" s="148"/>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c r="BI50" s="148"/>
      <c r="BJ50" s="148"/>
      <c r="BK50" s="148"/>
      <c r="BL50" s="148"/>
      <c r="BM50" s="148"/>
      <c r="BN50" s="148"/>
      <c r="BO50" s="148"/>
      <c r="BP50" s="148"/>
      <c r="BQ50" s="148"/>
      <c r="BR50" s="148"/>
      <c r="BS50" s="148"/>
      <c r="BT50" s="148"/>
      <c r="BU50" s="148"/>
      <c r="BV50" s="148"/>
      <c r="BW50" s="148"/>
      <c r="BX50" s="148"/>
      <c r="BY50" s="148"/>
      <c r="BZ50" s="148"/>
      <c r="CA50" s="148"/>
      <c r="CB50" s="148"/>
      <c r="CC50" s="148"/>
      <c r="CD50" s="148"/>
      <c r="CE50" s="148"/>
      <c r="CF50" s="148"/>
      <c r="CG50" s="148"/>
      <c r="CH50" s="148"/>
      <c r="CI50" s="148"/>
      <c r="CJ50" s="148"/>
      <c r="CK50" s="148"/>
      <c r="CL50" s="148"/>
      <c r="CM50" s="148"/>
      <c r="CN50" s="148"/>
      <c r="CO50" s="148"/>
      <c r="CP50" s="148"/>
      <c r="CQ50" s="148"/>
      <c r="CR50" s="148"/>
      <c r="CS50" s="148"/>
      <c r="CT50" s="148"/>
      <c r="CU50" s="148"/>
      <c r="CV50" s="148"/>
      <c r="CW50" s="148"/>
      <c r="CX50" s="148"/>
      <c r="CY50" s="148"/>
      <c r="CZ50" s="148"/>
      <c r="DA50" s="148"/>
      <c r="DB50" s="148"/>
      <c r="DC50" s="148"/>
      <c r="DD50" s="148"/>
      <c r="DE50" s="148"/>
      <c r="DF50" s="148"/>
      <c r="DG50" s="148"/>
      <c r="DH50" s="148"/>
      <c r="DI50" s="148"/>
      <c r="DJ50" s="148"/>
      <c r="DK50" s="148"/>
      <c r="DL50" s="148"/>
      <c r="DM50" s="148"/>
      <c r="DN50" s="148"/>
      <c r="DO50" s="148"/>
      <c r="DP50" s="148"/>
      <c r="DQ50" s="148"/>
      <c r="DR50" s="148"/>
      <c r="DS50" s="148"/>
      <c r="DT50" s="148"/>
    </row>
    <row r="51" spans="1:124" s="109" customFormat="1" x14ac:dyDescent="0.25">
      <c r="A51" s="15"/>
      <c r="B51" s="209"/>
      <c r="C51" s="154"/>
      <c r="D51" s="15"/>
      <c r="E51" s="15"/>
      <c r="F51" s="203"/>
      <c r="G51" s="208"/>
      <c r="H51" s="15"/>
      <c r="I51" s="181"/>
      <c r="J51" s="181"/>
      <c r="K51" s="181"/>
      <c r="L51" s="181"/>
      <c r="M51" s="181"/>
      <c r="N51" s="181"/>
      <c r="O51" s="181"/>
      <c r="P51" s="181"/>
      <c r="Q51" s="181"/>
      <c r="R51" s="181"/>
      <c r="S51" s="181"/>
      <c r="T51" s="181"/>
      <c r="U51" s="181"/>
      <c r="V51" s="148"/>
      <c r="W51" s="148"/>
      <c r="X51" s="148"/>
      <c r="Y51" s="148"/>
      <c r="Z51" s="148"/>
      <c r="AA51" s="148"/>
      <c r="AB51" s="148"/>
      <c r="AC51" s="148"/>
      <c r="AD51" s="148"/>
      <c r="AE51" s="148"/>
      <c r="AF51" s="148"/>
      <c r="AG51" s="148"/>
      <c r="AH51" s="148"/>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c r="BI51" s="148"/>
      <c r="BJ51" s="148"/>
      <c r="BK51" s="148"/>
      <c r="BL51" s="148"/>
      <c r="BM51" s="148"/>
      <c r="BN51" s="148"/>
      <c r="BO51" s="148"/>
      <c r="BP51" s="148"/>
      <c r="BQ51" s="148"/>
      <c r="BR51" s="148"/>
      <c r="BS51" s="148"/>
      <c r="BT51" s="148"/>
      <c r="BU51" s="148"/>
      <c r="BV51" s="148"/>
      <c r="BW51" s="148"/>
      <c r="BX51" s="148"/>
      <c r="BY51" s="148"/>
      <c r="BZ51" s="148"/>
      <c r="CA51" s="148"/>
      <c r="CB51" s="148"/>
      <c r="CC51" s="148"/>
      <c r="CD51" s="148"/>
      <c r="CE51" s="148"/>
      <c r="CF51" s="148"/>
      <c r="CG51" s="148"/>
      <c r="CH51" s="148"/>
      <c r="CI51" s="148"/>
      <c r="CJ51" s="148"/>
      <c r="CK51" s="148"/>
      <c r="CL51" s="148"/>
      <c r="CM51" s="148"/>
      <c r="CN51" s="148"/>
      <c r="CO51" s="148"/>
      <c r="CP51" s="148"/>
      <c r="CQ51" s="148"/>
      <c r="CR51" s="148"/>
      <c r="CS51" s="148"/>
      <c r="CT51" s="148"/>
      <c r="CU51" s="148"/>
      <c r="CV51" s="148"/>
      <c r="CW51" s="148"/>
      <c r="CX51" s="148"/>
      <c r="CY51" s="148"/>
      <c r="CZ51" s="148"/>
      <c r="DA51" s="148"/>
      <c r="DB51" s="148"/>
      <c r="DC51" s="148"/>
      <c r="DD51" s="148"/>
      <c r="DE51" s="148"/>
      <c r="DF51" s="148"/>
      <c r="DG51" s="148"/>
      <c r="DH51" s="148"/>
      <c r="DI51" s="148"/>
      <c r="DJ51" s="148"/>
      <c r="DK51" s="148"/>
      <c r="DL51" s="148"/>
      <c r="DM51" s="148"/>
      <c r="DN51" s="148"/>
      <c r="DO51" s="148"/>
      <c r="DP51" s="148"/>
      <c r="DQ51" s="148"/>
      <c r="DR51" s="148"/>
      <c r="DS51" s="148"/>
      <c r="DT51" s="148"/>
    </row>
    <row r="52" spans="1:124" s="109" customFormat="1" x14ac:dyDescent="0.25">
      <c r="A52" s="15"/>
      <c r="B52" s="209"/>
      <c r="C52" s="132" t="s">
        <v>425</v>
      </c>
      <c r="D52" s="68">
        <f>D43+D50</f>
        <v>0</v>
      </c>
      <c r="E52" s="68">
        <f>E43+E50</f>
        <v>0</v>
      </c>
      <c r="F52" s="14">
        <f>IF(E52=0,IF(D52=0,0,100%),((D52-E52)/(ABS(E52))))</f>
        <v>0</v>
      </c>
      <c r="G52" s="208"/>
      <c r="H52" s="15"/>
      <c r="I52" s="181"/>
      <c r="J52" s="181"/>
      <c r="K52" s="181"/>
      <c r="L52" s="181"/>
      <c r="M52" s="181"/>
      <c r="N52" s="181"/>
      <c r="O52" s="181"/>
      <c r="P52" s="181"/>
      <c r="Q52" s="181"/>
      <c r="R52" s="181"/>
      <c r="S52" s="181"/>
      <c r="T52" s="181"/>
      <c r="U52" s="181"/>
      <c r="V52" s="148"/>
      <c r="W52" s="148"/>
      <c r="X52" s="148"/>
      <c r="Y52" s="148"/>
      <c r="Z52" s="148"/>
      <c r="AA52" s="148"/>
      <c r="AB52" s="148"/>
      <c r="AC52" s="148"/>
      <c r="AD52" s="148"/>
      <c r="AE52" s="148"/>
      <c r="AF52" s="148"/>
      <c r="AG52" s="148"/>
      <c r="AH52" s="148"/>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c r="BI52" s="148"/>
      <c r="BJ52" s="148"/>
      <c r="BK52" s="148"/>
      <c r="BL52" s="148"/>
      <c r="BM52" s="148"/>
      <c r="BN52" s="148"/>
      <c r="BO52" s="148"/>
      <c r="BP52" s="148"/>
      <c r="BQ52" s="148"/>
      <c r="BR52" s="148"/>
      <c r="BS52" s="148"/>
      <c r="BT52" s="148"/>
      <c r="BU52" s="148"/>
      <c r="BV52" s="148"/>
      <c r="BW52" s="148"/>
      <c r="BX52" s="148"/>
      <c r="BY52" s="148"/>
      <c r="BZ52" s="148"/>
      <c r="CA52" s="148"/>
      <c r="CB52" s="148"/>
      <c r="CC52" s="148"/>
      <c r="CD52" s="148"/>
      <c r="CE52" s="148"/>
      <c r="CF52" s="148"/>
      <c r="CG52" s="148"/>
      <c r="CH52" s="148"/>
      <c r="CI52" s="148"/>
      <c r="CJ52" s="148"/>
      <c r="CK52" s="148"/>
      <c r="CL52" s="148"/>
      <c r="CM52" s="148"/>
      <c r="CN52" s="148"/>
      <c r="CO52" s="148"/>
      <c r="CP52" s="148"/>
      <c r="CQ52" s="148"/>
      <c r="CR52" s="148"/>
      <c r="CS52" s="148"/>
      <c r="CT52" s="148"/>
      <c r="CU52" s="148"/>
      <c r="CV52" s="148"/>
      <c r="CW52" s="148"/>
      <c r="CX52" s="148"/>
      <c r="CY52" s="148"/>
      <c r="CZ52" s="148"/>
      <c r="DA52" s="148"/>
      <c r="DB52" s="148"/>
      <c r="DC52" s="148"/>
      <c r="DD52" s="148"/>
      <c r="DE52" s="148"/>
      <c r="DF52" s="148"/>
      <c r="DG52" s="148"/>
      <c r="DH52" s="148"/>
      <c r="DI52" s="148"/>
      <c r="DJ52" s="148"/>
      <c r="DK52" s="148"/>
      <c r="DL52" s="148"/>
      <c r="DM52" s="148"/>
      <c r="DN52" s="148"/>
      <c r="DO52" s="148"/>
      <c r="DP52" s="148"/>
      <c r="DQ52" s="148"/>
      <c r="DR52" s="148"/>
      <c r="DS52" s="148"/>
      <c r="DT52" s="148"/>
    </row>
    <row r="53" spans="1:124" s="109" customFormat="1" x14ac:dyDescent="0.25">
      <c r="A53" s="15"/>
      <c r="B53" s="219"/>
      <c r="C53" s="220"/>
      <c r="D53" s="221"/>
      <c r="E53" s="221"/>
      <c r="F53" s="222"/>
      <c r="G53" s="223"/>
      <c r="H53" s="15"/>
      <c r="I53" s="181"/>
      <c r="J53" s="181"/>
      <c r="K53" s="181"/>
      <c r="L53" s="181"/>
      <c r="M53" s="181"/>
      <c r="N53" s="181"/>
      <c r="O53" s="181"/>
      <c r="P53" s="181"/>
      <c r="Q53" s="181"/>
      <c r="R53" s="181"/>
      <c r="S53" s="181"/>
      <c r="T53" s="181"/>
      <c r="U53" s="181"/>
      <c r="V53" s="148"/>
      <c r="W53" s="148"/>
      <c r="X53" s="148"/>
      <c r="Y53" s="148"/>
      <c r="Z53" s="148"/>
      <c r="AA53" s="148"/>
      <c r="AB53" s="148"/>
      <c r="AC53" s="148"/>
      <c r="AD53" s="148"/>
      <c r="AE53" s="148"/>
      <c r="AF53" s="148"/>
      <c r="AG53" s="148"/>
      <c r="AH53" s="148"/>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c r="BI53" s="148"/>
      <c r="BJ53" s="148"/>
      <c r="BK53" s="148"/>
      <c r="BL53" s="148"/>
      <c r="BM53" s="148"/>
      <c r="BN53" s="148"/>
      <c r="BO53" s="148"/>
      <c r="BP53" s="148"/>
      <c r="BQ53" s="148"/>
      <c r="BR53" s="148"/>
      <c r="BS53" s="148"/>
      <c r="BT53" s="148"/>
      <c r="BU53" s="148"/>
      <c r="BV53" s="148"/>
      <c r="BW53" s="148"/>
      <c r="BX53" s="148"/>
      <c r="BY53" s="148"/>
      <c r="BZ53" s="148"/>
      <c r="CA53" s="148"/>
      <c r="CB53" s="148"/>
      <c r="CC53" s="148"/>
      <c r="CD53" s="148"/>
      <c r="CE53" s="148"/>
      <c r="CF53" s="148"/>
      <c r="CG53" s="148"/>
      <c r="CH53" s="148"/>
      <c r="CI53" s="148"/>
      <c r="CJ53" s="148"/>
      <c r="CK53" s="148"/>
      <c r="CL53" s="148"/>
      <c r="CM53" s="148"/>
      <c r="CN53" s="148"/>
      <c r="CO53" s="148"/>
      <c r="CP53" s="148"/>
      <c r="CQ53" s="148"/>
      <c r="CR53" s="148"/>
      <c r="CS53" s="148"/>
      <c r="CT53" s="148"/>
      <c r="CU53" s="148"/>
      <c r="CV53" s="148"/>
      <c r="CW53" s="148"/>
      <c r="CX53" s="148"/>
      <c r="CY53" s="148"/>
      <c r="CZ53" s="148"/>
      <c r="DA53" s="148"/>
      <c r="DB53" s="148"/>
      <c r="DC53" s="148"/>
      <c r="DD53" s="148"/>
      <c r="DE53" s="148"/>
      <c r="DF53" s="148"/>
      <c r="DG53" s="148"/>
      <c r="DH53" s="148"/>
      <c r="DI53" s="148"/>
      <c r="DJ53" s="148"/>
      <c r="DK53" s="148"/>
      <c r="DL53" s="148"/>
      <c r="DM53" s="148"/>
      <c r="DN53" s="148"/>
      <c r="DO53" s="148"/>
      <c r="DP53" s="148"/>
      <c r="DQ53" s="148"/>
      <c r="DR53" s="148"/>
      <c r="DS53" s="148"/>
      <c r="DT53" s="148"/>
    </row>
    <row r="54" spans="1:124" s="109" customFormat="1" x14ac:dyDescent="0.25">
      <c r="A54" s="15"/>
      <c r="B54" s="15"/>
      <c r="C54" s="154"/>
      <c r="D54" s="15"/>
      <c r="E54" s="15"/>
      <c r="F54" s="203"/>
      <c r="G54" s="15"/>
      <c r="H54" s="15"/>
      <c r="I54" s="181"/>
      <c r="J54" s="181"/>
      <c r="K54" s="181"/>
      <c r="L54" s="181"/>
      <c r="M54" s="181"/>
      <c r="N54" s="181"/>
      <c r="O54" s="181"/>
      <c r="P54" s="181"/>
      <c r="Q54" s="181"/>
      <c r="R54" s="181"/>
      <c r="S54" s="181"/>
      <c r="T54" s="181"/>
      <c r="U54" s="181"/>
      <c r="V54" s="148"/>
      <c r="W54" s="148"/>
      <c r="X54" s="148"/>
      <c r="Y54" s="148"/>
      <c r="Z54" s="148"/>
      <c r="AA54" s="148"/>
      <c r="AB54" s="148"/>
      <c r="AC54" s="148"/>
      <c r="AD54" s="148"/>
      <c r="AE54" s="148"/>
      <c r="AF54" s="148"/>
      <c r="AG54" s="148"/>
      <c r="AH54" s="148"/>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c r="BI54" s="148"/>
      <c r="BJ54" s="148"/>
      <c r="BK54" s="148"/>
      <c r="BL54" s="148"/>
      <c r="BM54" s="148"/>
      <c r="BN54" s="148"/>
      <c r="BO54" s="148"/>
      <c r="BP54" s="148"/>
      <c r="BQ54" s="148"/>
      <c r="BR54" s="148"/>
      <c r="BS54" s="148"/>
      <c r="BT54" s="148"/>
      <c r="BU54" s="148"/>
      <c r="BV54" s="148"/>
      <c r="BW54" s="148"/>
      <c r="BX54" s="148"/>
      <c r="BY54" s="148"/>
      <c r="BZ54" s="148"/>
      <c r="CA54" s="148"/>
      <c r="CB54" s="148"/>
      <c r="CC54" s="148"/>
      <c r="CD54" s="148"/>
      <c r="CE54" s="148"/>
      <c r="CF54" s="148"/>
      <c r="CG54" s="148"/>
      <c r="CH54" s="148"/>
      <c r="CI54" s="148"/>
      <c r="CJ54" s="148"/>
      <c r="CK54" s="148"/>
      <c r="CL54" s="148"/>
      <c r="CM54" s="148"/>
      <c r="CN54" s="148"/>
      <c r="CO54" s="148"/>
      <c r="CP54" s="148"/>
      <c r="CQ54" s="148"/>
      <c r="CR54" s="148"/>
      <c r="CS54" s="148"/>
      <c r="CT54" s="148"/>
      <c r="CU54" s="148"/>
      <c r="CV54" s="148"/>
      <c r="CW54" s="148"/>
      <c r="CX54" s="148"/>
      <c r="CY54" s="148"/>
      <c r="CZ54" s="148"/>
      <c r="DA54" s="148"/>
      <c r="DB54" s="148"/>
      <c r="DC54" s="148"/>
      <c r="DD54" s="148"/>
      <c r="DE54" s="148"/>
      <c r="DF54" s="148"/>
      <c r="DG54" s="148"/>
      <c r="DH54" s="148"/>
      <c r="DI54" s="148"/>
      <c r="DJ54" s="148"/>
      <c r="DK54" s="148"/>
      <c r="DL54" s="148"/>
      <c r="DM54" s="148"/>
      <c r="DN54" s="148"/>
      <c r="DO54" s="148"/>
      <c r="DP54" s="148"/>
      <c r="DQ54" s="148"/>
      <c r="DR54" s="148"/>
      <c r="DS54" s="148"/>
      <c r="DT54" s="148"/>
    </row>
    <row r="55" spans="1:124" s="109" customFormat="1" ht="15" customHeight="1" x14ac:dyDescent="0.25">
      <c r="A55" s="15"/>
      <c r="B55" s="226"/>
      <c r="C55" s="293" t="s">
        <v>435</v>
      </c>
      <c r="D55" s="293"/>
      <c r="E55" s="226"/>
      <c r="F55" s="227"/>
      <c r="G55" s="228"/>
      <c r="H55" s="15"/>
      <c r="I55" s="181"/>
      <c r="J55" s="181"/>
      <c r="K55" s="181"/>
      <c r="L55" s="181"/>
      <c r="M55" s="181"/>
      <c r="N55" s="181"/>
      <c r="O55" s="181"/>
      <c r="P55" s="181"/>
      <c r="Q55" s="181"/>
      <c r="R55" s="181"/>
      <c r="S55" s="181"/>
      <c r="T55" s="181"/>
      <c r="U55" s="181"/>
      <c r="V55" s="148"/>
      <c r="W55" s="148"/>
      <c r="X55" s="148"/>
      <c r="Y55" s="148"/>
      <c r="Z55" s="148"/>
      <c r="AA55" s="148"/>
      <c r="AB55" s="148"/>
      <c r="AC55" s="148"/>
      <c r="AD55" s="148"/>
      <c r="AE55" s="148"/>
      <c r="AF55" s="148"/>
      <c r="AG55" s="148"/>
      <c r="AH55" s="148"/>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c r="BI55" s="148"/>
      <c r="BJ55" s="148"/>
      <c r="BK55" s="148"/>
      <c r="BL55" s="148"/>
      <c r="BM55" s="148"/>
      <c r="BN55" s="148"/>
      <c r="BO55" s="148"/>
      <c r="BP55" s="148"/>
      <c r="BQ55" s="148"/>
      <c r="BR55" s="148"/>
      <c r="BS55" s="148"/>
      <c r="BT55" s="148"/>
      <c r="BU55" s="148"/>
      <c r="BV55" s="148"/>
      <c r="BW55" s="148"/>
      <c r="BX55" s="148"/>
      <c r="BY55" s="148"/>
      <c r="BZ55" s="148"/>
      <c r="CA55" s="148"/>
      <c r="CB55" s="148"/>
      <c r="CC55" s="148"/>
      <c r="CD55" s="148"/>
      <c r="CE55" s="148"/>
      <c r="CF55" s="148"/>
      <c r="CG55" s="148"/>
      <c r="CH55" s="148"/>
      <c r="CI55" s="148"/>
      <c r="CJ55" s="148"/>
      <c r="CK55" s="148"/>
      <c r="CL55" s="148"/>
      <c r="CM55" s="148"/>
      <c r="CN55" s="148"/>
      <c r="CO55" s="148"/>
      <c r="CP55" s="148"/>
      <c r="CQ55" s="148"/>
      <c r="CR55" s="148"/>
      <c r="CS55" s="148"/>
      <c r="CT55" s="148"/>
      <c r="CU55" s="148"/>
      <c r="CV55" s="148"/>
      <c r="CW55" s="148"/>
      <c r="CX55" s="148"/>
      <c r="CY55" s="148"/>
      <c r="CZ55" s="148"/>
      <c r="DA55" s="148"/>
      <c r="DB55" s="148"/>
      <c r="DC55" s="148"/>
      <c r="DD55" s="148"/>
      <c r="DE55" s="148"/>
      <c r="DF55" s="148"/>
      <c r="DG55" s="148"/>
      <c r="DH55" s="148"/>
      <c r="DI55" s="148"/>
      <c r="DJ55" s="148"/>
      <c r="DK55" s="148"/>
      <c r="DL55" s="148"/>
      <c r="DM55" s="148"/>
      <c r="DN55" s="148"/>
      <c r="DO55" s="148"/>
      <c r="DP55" s="148"/>
      <c r="DQ55" s="148"/>
      <c r="DR55" s="148"/>
      <c r="DS55" s="148"/>
      <c r="DT55" s="148"/>
    </row>
    <row r="56" spans="1:124" s="109" customFormat="1" x14ac:dyDescent="0.25">
      <c r="A56" s="15"/>
      <c r="B56" s="23"/>
      <c r="C56" s="292" t="str">
        <f>IF(OR(ISBLANK(D13),ISBLANK(E13),ISBLANK(F13),ISBLANK(D15),ISBLANK(E15),ISBLANK(F15),ISBLANK(D17),ISBLANK(E17),ISBLANK(F17),ISBLANK(D18),ISBLANK(E18),ISBLANK(D20),ISBLANK(E20),ISBLANK(D22),ISBLANK(E22),ISBLANK(F22),ISBLANK(D24),ISBLANK(E24),ISBLANK(D26),ISBLANK(E26),ISBLANK(D28),ISBLANK(E28),ISBLANK(D29),ISBLANK(E29),ISBLANK(F29),ISBLANK(D36),ISBLANK(E36),ISBLANK(F36),ISBLANK(D37),ISBLANK(E37),ISBLANK(F37),ISBLANK(D39),ISBLANK(E39),ISBLANK(F39),ISBLANK(D41),ISBLANK(E41),ISBLANK(D42),ISBLANK(E42),ISBLANK(D43),ISBLANK(E43),ISBLANK(F43),ISBLANK(D45),ISBLANK(E45),ISBLANK(D46),ISBLANK(E46),ISBLANK(D48),ISBLANK(E48),ISBLANK(D50),ISBLANK(E50),ISBLANK(F50),ISBLANK(D52),ISBLANK(E52),ISBLANK(F52),ISBLANK(#REF!),ISBLANK(#REF!),ISBLANK(#REF!),ISBLANK(#REF!),ISBLANK(#REF!),ISBLANK(#REF!),ISBLANK(#REF!),ISBLANK(#REF!),ISBLANK(#REF!),ISBLANK(#REF!),ISBLANK(#REF!),ISBLANK(#REF!),ISBLANK(#REF!),ISBLANK(#REF!),ISBLANK(#REF!),ISBLANK(#REF!),ISBLANK(#REF!),ISBLANK(#REF!)),"FALSE","TRUE")</f>
        <v>FALSE</v>
      </c>
      <c r="D56" s="292"/>
      <c r="E56" s="24"/>
      <c r="F56" s="23"/>
      <c r="G56" s="228"/>
      <c r="H56" s="15"/>
      <c r="I56" s="181"/>
      <c r="J56" s="181"/>
      <c r="K56" s="181"/>
      <c r="L56" s="181"/>
      <c r="M56" s="181"/>
      <c r="N56" s="181"/>
      <c r="O56" s="181"/>
      <c r="P56" s="181"/>
      <c r="Q56" s="181"/>
      <c r="R56" s="181"/>
      <c r="S56" s="181"/>
      <c r="T56" s="181"/>
      <c r="U56" s="181"/>
      <c r="V56" s="148"/>
      <c r="W56" s="148"/>
      <c r="X56" s="148"/>
      <c r="Y56" s="148"/>
      <c r="Z56" s="148"/>
      <c r="AA56" s="148"/>
      <c r="AB56" s="148"/>
      <c r="AC56" s="148"/>
      <c r="AD56" s="148"/>
      <c r="AE56" s="148"/>
      <c r="AF56" s="148"/>
      <c r="AG56" s="148"/>
      <c r="AH56" s="148"/>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c r="BI56" s="148"/>
      <c r="BJ56" s="148"/>
      <c r="BK56" s="148"/>
      <c r="BL56" s="148"/>
      <c r="BM56" s="148"/>
      <c r="BN56" s="148"/>
      <c r="BO56" s="148"/>
      <c r="BP56" s="148"/>
      <c r="BQ56" s="148"/>
      <c r="BR56" s="148"/>
      <c r="BS56" s="148"/>
      <c r="BT56" s="148"/>
      <c r="BU56" s="148"/>
      <c r="BV56" s="148"/>
      <c r="BW56" s="148"/>
      <c r="BX56" s="148"/>
      <c r="BY56" s="148"/>
      <c r="BZ56" s="148"/>
      <c r="CA56" s="148"/>
      <c r="CB56" s="148"/>
      <c r="CC56" s="148"/>
      <c r="CD56" s="148"/>
      <c r="CE56" s="148"/>
      <c r="CF56" s="148"/>
      <c r="CG56" s="148"/>
      <c r="CH56" s="148"/>
      <c r="CI56" s="148"/>
      <c r="CJ56" s="148"/>
      <c r="CK56" s="148"/>
      <c r="CL56" s="148"/>
      <c r="CM56" s="148"/>
      <c r="CN56" s="148"/>
      <c r="CO56" s="148"/>
      <c r="CP56" s="148"/>
      <c r="CQ56" s="148"/>
      <c r="CR56" s="148"/>
      <c r="CS56" s="148"/>
      <c r="CT56" s="148"/>
      <c r="CU56" s="148"/>
      <c r="CV56" s="148"/>
      <c r="CW56" s="148"/>
      <c r="CX56" s="148"/>
      <c r="CY56" s="148"/>
      <c r="CZ56" s="148"/>
      <c r="DA56" s="148"/>
      <c r="DB56" s="148"/>
      <c r="DC56" s="148"/>
      <c r="DD56" s="148"/>
      <c r="DE56" s="148"/>
      <c r="DF56" s="148"/>
      <c r="DG56" s="148"/>
      <c r="DH56" s="148"/>
      <c r="DI56" s="148"/>
      <c r="DJ56" s="148"/>
      <c r="DK56" s="148"/>
      <c r="DL56" s="148"/>
      <c r="DM56" s="148"/>
      <c r="DN56" s="148"/>
      <c r="DO56" s="148"/>
      <c r="DP56" s="148"/>
      <c r="DQ56" s="148"/>
      <c r="DR56" s="148"/>
      <c r="DS56" s="148"/>
      <c r="DT56" s="148"/>
    </row>
    <row r="57" spans="1:124" s="109" customFormat="1" x14ac:dyDescent="0.25">
      <c r="A57" s="15"/>
      <c r="B57" s="229"/>
      <c r="C57" s="230"/>
      <c r="D57" s="230"/>
      <c r="E57" s="228"/>
      <c r="F57" s="227"/>
      <c r="G57" s="228"/>
      <c r="H57" s="15"/>
      <c r="I57" s="181"/>
      <c r="J57" s="181"/>
      <c r="K57" s="181"/>
      <c r="L57" s="181"/>
      <c r="M57" s="181"/>
      <c r="N57" s="181"/>
      <c r="O57" s="181"/>
      <c r="P57" s="181"/>
      <c r="Q57" s="181"/>
      <c r="R57" s="181"/>
      <c r="S57" s="181"/>
      <c r="T57" s="181"/>
      <c r="U57" s="181"/>
      <c r="V57" s="148"/>
      <c r="W57" s="148"/>
      <c r="X57" s="148"/>
      <c r="Y57" s="148"/>
      <c r="Z57" s="148"/>
      <c r="AA57" s="148"/>
      <c r="AB57" s="148"/>
      <c r="AC57" s="148"/>
      <c r="AD57" s="148"/>
      <c r="AE57" s="148"/>
      <c r="AF57" s="148"/>
      <c r="AG57" s="148"/>
      <c r="AH57" s="148"/>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c r="BI57" s="148"/>
      <c r="BJ57" s="148"/>
      <c r="BK57" s="148"/>
      <c r="BL57" s="148"/>
      <c r="BM57" s="148"/>
      <c r="BN57" s="148"/>
      <c r="BO57" s="148"/>
      <c r="BP57" s="148"/>
      <c r="BQ57" s="148"/>
      <c r="BR57" s="148"/>
      <c r="BS57" s="148"/>
      <c r="BT57" s="148"/>
      <c r="BU57" s="148"/>
      <c r="BV57" s="148"/>
      <c r="BW57" s="148"/>
      <c r="BX57" s="148"/>
      <c r="BY57" s="148"/>
      <c r="BZ57" s="148"/>
      <c r="CA57" s="148"/>
      <c r="CB57" s="148"/>
      <c r="CC57" s="148"/>
      <c r="CD57" s="148"/>
      <c r="CE57" s="148"/>
      <c r="CF57" s="148"/>
      <c r="CG57" s="148"/>
      <c r="CH57" s="148"/>
      <c r="CI57" s="148"/>
      <c r="CJ57" s="148"/>
      <c r="CK57" s="148"/>
      <c r="CL57" s="148"/>
      <c r="CM57" s="148"/>
      <c r="CN57" s="148"/>
      <c r="CO57" s="148"/>
      <c r="CP57" s="148"/>
      <c r="CQ57" s="148"/>
      <c r="CR57" s="148"/>
      <c r="CS57" s="148"/>
      <c r="CT57" s="148"/>
      <c r="CU57" s="148"/>
      <c r="CV57" s="148"/>
      <c r="CW57" s="148"/>
      <c r="CX57" s="148"/>
      <c r="CY57" s="148"/>
      <c r="CZ57" s="148"/>
      <c r="DA57" s="148"/>
      <c r="DB57" s="148"/>
      <c r="DC57" s="148"/>
      <c r="DD57" s="148"/>
      <c r="DE57" s="148"/>
      <c r="DF57" s="148"/>
      <c r="DG57" s="148"/>
      <c r="DH57" s="148"/>
      <c r="DI57" s="148"/>
      <c r="DJ57" s="148"/>
      <c r="DK57" s="148"/>
      <c r="DL57" s="148"/>
      <c r="DM57" s="148"/>
      <c r="DN57" s="148"/>
      <c r="DO57" s="148"/>
      <c r="DP57" s="148"/>
      <c r="DQ57" s="148"/>
      <c r="DR57" s="148"/>
      <c r="DS57" s="148"/>
      <c r="DT57" s="148"/>
    </row>
    <row r="58" spans="1:124" s="172" customFormat="1" x14ac:dyDescent="0.25">
      <c r="C58" s="180"/>
      <c r="F58" s="231"/>
    </row>
    <row r="59" spans="1:124" s="172" customFormat="1" x14ac:dyDescent="0.25">
      <c r="C59" s="180"/>
      <c r="F59" s="231"/>
    </row>
    <row r="60" spans="1:124" s="172" customFormat="1" x14ac:dyDescent="0.25">
      <c r="C60" s="180"/>
      <c r="F60" s="231"/>
    </row>
    <row r="61" spans="1:124" s="172" customFormat="1" x14ac:dyDescent="0.25">
      <c r="C61" s="180"/>
      <c r="F61" s="231"/>
    </row>
    <row r="62" spans="1:124" s="172" customFormat="1" x14ac:dyDescent="0.25">
      <c r="C62" s="180"/>
      <c r="F62" s="231"/>
    </row>
    <row r="63" spans="1:124" s="172" customFormat="1" x14ac:dyDescent="0.25">
      <c r="C63" s="180"/>
      <c r="F63" s="231"/>
    </row>
    <row r="64" spans="1:124" s="172" customFormat="1" x14ac:dyDescent="0.25">
      <c r="C64" s="180"/>
      <c r="F64" s="231"/>
    </row>
    <row r="65" spans="3:6" s="172" customFormat="1" x14ac:dyDescent="0.25">
      <c r="C65" s="180"/>
      <c r="F65" s="231"/>
    </row>
    <row r="66" spans="3:6" s="172" customFormat="1" x14ac:dyDescent="0.25">
      <c r="C66" s="180"/>
      <c r="F66" s="231"/>
    </row>
    <row r="67" spans="3:6" s="172" customFormat="1" x14ac:dyDescent="0.25">
      <c r="C67" s="180"/>
      <c r="F67" s="231"/>
    </row>
    <row r="68" spans="3:6" s="172" customFormat="1" x14ac:dyDescent="0.25">
      <c r="C68" s="180"/>
      <c r="F68" s="231"/>
    </row>
    <row r="69" spans="3:6" s="172" customFormat="1" x14ac:dyDescent="0.25">
      <c r="C69" s="180"/>
      <c r="F69" s="231"/>
    </row>
    <row r="70" spans="3:6" s="172" customFormat="1" x14ac:dyDescent="0.25">
      <c r="C70" s="180"/>
      <c r="F70" s="231"/>
    </row>
    <row r="71" spans="3:6" s="172" customFormat="1" x14ac:dyDescent="0.25">
      <c r="C71" s="180"/>
      <c r="F71" s="231"/>
    </row>
    <row r="72" spans="3:6" s="172" customFormat="1" x14ac:dyDescent="0.25">
      <c r="C72" s="180"/>
      <c r="F72" s="231"/>
    </row>
    <row r="73" spans="3:6" s="172" customFormat="1" x14ac:dyDescent="0.25">
      <c r="C73" s="180"/>
      <c r="F73" s="231"/>
    </row>
    <row r="74" spans="3:6" s="172" customFormat="1" x14ac:dyDescent="0.25">
      <c r="C74" s="180"/>
      <c r="F74" s="231"/>
    </row>
    <row r="75" spans="3:6" s="172" customFormat="1" x14ac:dyDescent="0.25">
      <c r="C75" s="180"/>
      <c r="F75" s="231"/>
    </row>
    <row r="76" spans="3:6" s="172" customFormat="1" x14ac:dyDescent="0.25">
      <c r="C76" s="180"/>
      <c r="F76" s="231"/>
    </row>
    <row r="77" spans="3:6" s="172" customFormat="1" x14ac:dyDescent="0.25">
      <c r="C77" s="180"/>
      <c r="F77" s="231"/>
    </row>
    <row r="78" spans="3:6" s="172" customFormat="1" x14ac:dyDescent="0.25">
      <c r="C78" s="180"/>
      <c r="F78" s="231"/>
    </row>
    <row r="79" spans="3:6" s="172" customFormat="1" x14ac:dyDescent="0.25">
      <c r="C79" s="180"/>
      <c r="F79" s="231"/>
    </row>
    <row r="80" spans="3:6" s="172" customFormat="1" x14ac:dyDescent="0.25">
      <c r="C80" s="180"/>
      <c r="F80" s="231"/>
    </row>
    <row r="81" spans="3:6" s="172" customFormat="1" x14ac:dyDescent="0.25">
      <c r="C81" s="180"/>
      <c r="F81" s="231"/>
    </row>
    <row r="82" spans="3:6" s="172" customFormat="1" x14ac:dyDescent="0.25">
      <c r="C82" s="180"/>
      <c r="F82" s="231"/>
    </row>
    <row r="83" spans="3:6" s="172" customFormat="1" x14ac:dyDescent="0.25">
      <c r="C83" s="180"/>
      <c r="F83" s="231"/>
    </row>
    <row r="84" spans="3:6" s="172" customFormat="1" x14ac:dyDescent="0.25">
      <c r="C84" s="180"/>
      <c r="F84" s="231"/>
    </row>
    <row r="85" spans="3:6" s="172" customFormat="1" x14ac:dyDescent="0.25">
      <c r="C85" s="180"/>
      <c r="F85" s="231"/>
    </row>
    <row r="86" spans="3:6" s="172" customFormat="1" x14ac:dyDescent="0.25">
      <c r="C86" s="180"/>
      <c r="F86" s="231"/>
    </row>
    <row r="87" spans="3:6" s="172" customFormat="1" x14ac:dyDescent="0.25">
      <c r="C87" s="180"/>
      <c r="F87" s="231"/>
    </row>
    <row r="88" spans="3:6" s="172" customFormat="1" x14ac:dyDescent="0.25">
      <c r="C88" s="180"/>
      <c r="F88" s="231"/>
    </row>
    <row r="89" spans="3:6" s="172" customFormat="1" x14ac:dyDescent="0.25">
      <c r="C89" s="180"/>
      <c r="F89" s="231"/>
    </row>
    <row r="90" spans="3:6" s="172" customFormat="1" x14ac:dyDescent="0.25">
      <c r="C90" s="180"/>
      <c r="F90" s="231"/>
    </row>
    <row r="91" spans="3:6" s="172" customFormat="1" x14ac:dyDescent="0.25">
      <c r="C91" s="180"/>
      <c r="F91" s="231"/>
    </row>
    <row r="92" spans="3:6" s="172" customFormat="1" x14ac:dyDescent="0.25">
      <c r="C92" s="180"/>
      <c r="F92" s="231"/>
    </row>
    <row r="93" spans="3:6" s="172" customFormat="1" x14ac:dyDescent="0.25">
      <c r="C93" s="180"/>
      <c r="F93" s="231"/>
    </row>
    <row r="94" spans="3:6" s="172" customFormat="1" x14ac:dyDescent="0.25">
      <c r="C94" s="180"/>
      <c r="F94" s="231"/>
    </row>
    <row r="95" spans="3:6" s="172" customFormat="1" x14ac:dyDescent="0.25">
      <c r="C95" s="180"/>
      <c r="F95" s="231"/>
    </row>
    <row r="96" spans="3:6" s="172" customFormat="1" x14ac:dyDescent="0.25">
      <c r="C96" s="180"/>
      <c r="F96" s="231"/>
    </row>
    <row r="97" spans="3:6" s="172" customFormat="1" x14ac:dyDescent="0.25">
      <c r="C97" s="180"/>
      <c r="F97" s="231"/>
    </row>
    <row r="98" spans="3:6" s="172" customFormat="1" x14ac:dyDescent="0.25">
      <c r="C98" s="180"/>
      <c r="F98" s="231"/>
    </row>
    <row r="99" spans="3:6" s="172" customFormat="1" x14ac:dyDescent="0.25">
      <c r="C99" s="180"/>
      <c r="F99" s="231"/>
    </row>
    <row r="100" spans="3:6" s="172" customFormat="1" x14ac:dyDescent="0.25">
      <c r="C100" s="180"/>
      <c r="F100" s="231"/>
    </row>
    <row r="101" spans="3:6" s="172" customFormat="1" x14ac:dyDescent="0.25">
      <c r="C101" s="180"/>
      <c r="F101" s="231"/>
    </row>
    <row r="102" spans="3:6" s="172" customFormat="1" x14ac:dyDescent="0.25">
      <c r="C102" s="180"/>
      <c r="F102" s="231"/>
    </row>
    <row r="103" spans="3:6" s="172" customFormat="1" x14ac:dyDescent="0.25">
      <c r="C103" s="180"/>
      <c r="F103" s="231"/>
    </row>
    <row r="104" spans="3:6" s="172" customFormat="1" x14ac:dyDescent="0.25">
      <c r="C104" s="180"/>
      <c r="F104" s="231"/>
    </row>
    <row r="105" spans="3:6" s="172" customFormat="1" x14ac:dyDescent="0.25">
      <c r="C105" s="180"/>
      <c r="F105" s="231"/>
    </row>
    <row r="106" spans="3:6" s="172" customFormat="1" x14ac:dyDescent="0.25">
      <c r="C106" s="180"/>
      <c r="F106" s="231"/>
    </row>
    <row r="107" spans="3:6" s="172" customFormat="1" x14ac:dyDescent="0.25">
      <c r="C107" s="180"/>
      <c r="F107" s="231"/>
    </row>
    <row r="108" spans="3:6" s="172" customFormat="1" x14ac:dyDescent="0.25">
      <c r="C108" s="180"/>
      <c r="F108" s="231"/>
    </row>
    <row r="109" spans="3:6" s="172" customFormat="1" x14ac:dyDescent="0.25">
      <c r="C109" s="180"/>
      <c r="F109" s="231"/>
    </row>
    <row r="110" spans="3:6" s="172" customFormat="1" x14ac:dyDescent="0.25">
      <c r="C110" s="180"/>
      <c r="F110" s="231"/>
    </row>
    <row r="111" spans="3:6" s="172" customFormat="1" x14ac:dyDescent="0.25">
      <c r="C111" s="180"/>
      <c r="F111" s="231"/>
    </row>
    <row r="112" spans="3:6" s="172" customFormat="1" x14ac:dyDescent="0.25">
      <c r="C112" s="180"/>
      <c r="F112" s="231"/>
    </row>
    <row r="113" spans="3:6" s="172" customFormat="1" x14ac:dyDescent="0.25">
      <c r="C113" s="180"/>
      <c r="F113" s="231"/>
    </row>
    <row r="114" spans="3:6" s="172" customFormat="1" x14ac:dyDescent="0.25">
      <c r="C114" s="180"/>
      <c r="F114" s="231"/>
    </row>
    <row r="115" spans="3:6" s="172" customFormat="1" x14ac:dyDescent="0.25">
      <c r="C115" s="180"/>
      <c r="F115" s="231"/>
    </row>
    <row r="116" spans="3:6" s="172" customFormat="1" x14ac:dyDescent="0.25">
      <c r="C116" s="180"/>
      <c r="F116" s="231"/>
    </row>
    <row r="117" spans="3:6" s="172" customFormat="1" x14ac:dyDescent="0.25">
      <c r="C117" s="180"/>
      <c r="F117" s="231"/>
    </row>
    <row r="118" spans="3:6" s="172" customFormat="1" x14ac:dyDescent="0.25">
      <c r="C118" s="180"/>
      <c r="F118" s="231"/>
    </row>
    <row r="119" spans="3:6" s="172" customFormat="1" x14ac:dyDescent="0.25">
      <c r="C119" s="180"/>
      <c r="F119" s="231"/>
    </row>
    <row r="120" spans="3:6" s="172" customFormat="1" x14ac:dyDescent="0.25">
      <c r="C120" s="180"/>
      <c r="F120" s="231"/>
    </row>
    <row r="121" spans="3:6" s="172" customFormat="1" x14ac:dyDescent="0.25">
      <c r="C121" s="180"/>
      <c r="F121" s="231"/>
    </row>
    <row r="122" spans="3:6" s="172" customFormat="1" x14ac:dyDescent="0.25">
      <c r="C122" s="180"/>
      <c r="F122" s="231"/>
    </row>
    <row r="123" spans="3:6" s="172" customFormat="1" x14ac:dyDescent="0.25">
      <c r="C123" s="180"/>
      <c r="F123" s="231"/>
    </row>
    <row r="124" spans="3:6" s="172" customFormat="1" x14ac:dyDescent="0.25">
      <c r="C124" s="180"/>
      <c r="F124" s="231"/>
    </row>
    <row r="125" spans="3:6" s="172" customFormat="1" x14ac:dyDescent="0.25">
      <c r="C125" s="180"/>
      <c r="F125" s="231"/>
    </row>
    <row r="126" spans="3:6" s="172" customFormat="1" x14ac:dyDescent="0.25">
      <c r="C126" s="180"/>
      <c r="F126" s="231"/>
    </row>
    <row r="127" spans="3:6" s="172" customFormat="1" x14ac:dyDescent="0.25">
      <c r="C127" s="180"/>
      <c r="F127" s="231"/>
    </row>
    <row r="128" spans="3:6" s="172" customFormat="1" x14ac:dyDescent="0.25">
      <c r="C128" s="180"/>
      <c r="F128" s="231"/>
    </row>
    <row r="129" spans="3:6" s="172" customFormat="1" x14ac:dyDescent="0.25">
      <c r="C129" s="180"/>
      <c r="F129" s="231"/>
    </row>
    <row r="130" spans="3:6" s="172" customFormat="1" x14ac:dyDescent="0.25">
      <c r="C130" s="180"/>
      <c r="F130" s="231"/>
    </row>
    <row r="131" spans="3:6" s="172" customFormat="1" x14ac:dyDescent="0.25">
      <c r="C131" s="180"/>
      <c r="F131" s="231"/>
    </row>
    <row r="132" spans="3:6" s="172" customFormat="1" x14ac:dyDescent="0.25">
      <c r="C132" s="180"/>
      <c r="F132" s="231"/>
    </row>
    <row r="133" spans="3:6" s="172" customFormat="1" x14ac:dyDescent="0.25">
      <c r="C133" s="180"/>
      <c r="F133" s="231"/>
    </row>
    <row r="134" spans="3:6" s="172" customFormat="1" x14ac:dyDescent="0.25">
      <c r="C134" s="180"/>
      <c r="F134" s="231"/>
    </row>
    <row r="135" spans="3:6" s="172" customFormat="1" x14ac:dyDescent="0.25">
      <c r="C135" s="180"/>
      <c r="F135" s="231"/>
    </row>
    <row r="136" spans="3:6" s="172" customFormat="1" x14ac:dyDescent="0.25">
      <c r="C136" s="180"/>
      <c r="F136" s="231"/>
    </row>
    <row r="137" spans="3:6" s="172" customFormat="1" x14ac:dyDescent="0.25">
      <c r="C137" s="180"/>
      <c r="F137" s="231"/>
    </row>
    <row r="138" spans="3:6" s="172" customFormat="1" x14ac:dyDescent="0.25">
      <c r="C138" s="180"/>
      <c r="F138" s="231"/>
    </row>
    <row r="139" spans="3:6" s="172" customFormat="1" x14ac:dyDescent="0.25">
      <c r="C139" s="180"/>
      <c r="F139" s="231"/>
    </row>
    <row r="140" spans="3:6" s="172" customFormat="1" x14ac:dyDescent="0.25">
      <c r="C140" s="180"/>
      <c r="F140" s="231"/>
    </row>
    <row r="141" spans="3:6" s="172" customFormat="1" x14ac:dyDescent="0.25">
      <c r="C141" s="180"/>
      <c r="F141" s="231"/>
    </row>
    <row r="142" spans="3:6" s="172" customFormat="1" x14ac:dyDescent="0.25">
      <c r="C142" s="180"/>
      <c r="F142" s="231"/>
    </row>
    <row r="143" spans="3:6" s="172" customFormat="1" x14ac:dyDescent="0.25">
      <c r="C143" s="180"/>
      <c r="F143" s="231"/>
    </row>
    <row r="144" spans="3:6" s="172" customFormat="1" x14ac:dyDescent="0.25">
      <c r="C144" s="180"/>
      <c r="F144" s="231"/>
    </row>
    <row r="145" spans="3:6" s="172" customFormat="1" x14ac:dyDescent="0.25">
      <c r="C145" s="180"/>
      <c r="F145" s="231"/>
    </row>
    <row r="146" spans="3:6" s="172" customFormat="1" x14ac:dyDescent="0.25">
      <c r="C146" s="180"/>
      <c r="F146" s="231"/>
    </row>
    <row r="147" spans="3:6" s="172" customFormat="1" x14ac:dyDescent="0.25">
      <c r="C147" s="180"/>
      <c r="F147" s="231"/>
    </row>
    <row r="148" spans="3:6" s="172" customFormat="1" x14ac:dyDescent="0.25">
      <c r="C148" s="180"/>
      <c r="F148" s="231"/>
    </row>
    <row r="149" spans="3:6" s="172" customFormat="1" x14ac:dyDescent="0.25">
      <c r="C149" s="180"/>
      <c r="F149" s="231"/>
    </row>
    <row r="150" spans="3:6" s="172" customFormat="1" x14ac:dyDescent="0.25">
      <c r="C150" s="180"/>
      <c r="F150" s="231"/>
    </row>
    <row r="151" spans="3:6" s="172" customFormat="1" x14ac:dyDescent="0.25">
      <c r="C151" s="180"/>
      <c r="F151" s="231"/>
    </row>
    <row r="152" spans="3:6" s="172" customFormat="1" x14ac:dyDescent="0.25">
      <c r="C152" s="180"/>
      <c r="F152" s="231"/>
    </row>
    <row r="153" spans="3:6" s="172" customFormat="1" x14ac:dyDescent="0.25">
      <c r="C153" s="180"/>
      <c r="F153" s="231"/>
    </row>
    <row r="154" spans="3:6" s="172" customFormat="1" x14ac:dyDescent="0.25">
      <c r="C154" s="180"/>
      <c r="F154" s="231"/>
    </row>
    <row r="155" spans="3:6" s="172" customFormat="1" x14ac:dyDescent="0.25">
      <c r="C155" s="180"/>
      <c r="F155" s="231"/>
    </row>
    <row r="156" spans="3:6" s="172" customFormat="1" x14ac:dyDescent="0.25">
      <c r="C156" s="180"/>
      <c r="F156" s="231"/>
    </row>
    <row r="157" spans="3:6" s="172" customFormat="1" x14ac:dyDescent="0.25">
      <c r="C157" s="180"/>
      <c r="F157" s="231"/>
    </row>
    <row r="158" spans="3:6" s="172" customFormat="1" x14ac:dyDescent="0.25">
      <c r="C158" s="180"/>
      <c r="F158" s="231"/>
    </row>
    <row r="159" spans="3:6" s="172" customFormat="1" x14ac:dyDescent="0.25">
      <c r="C159" s="180"/>
      <c r="F159" s="231"/>
    </row>
    <row r="160" spans="3:6" s="172" customFormat="1" x14ac:dyDescent="0.25">
      <c r="C160" s="180"/>
      <c r="F160" s="231"/>
    </row>
    <row r="161" spans="3:6" s="172" customFormat="1" x14ac:dyDescent="0.25">
      <c r="C161" s="180"/>
      <c r="F161" s="231"/>
    </row>
    <row r="162" spans="3:6" s="172" customFormat="1" x14ac:dyDescent="0.25">
      <c r="C162" s="180"/>
      <c r="F162" s="231"/>
    </row>
    <row r="163" spans="3:6" s="172" customFormat="1" x14ac:dyDescent="0.25">
      <c r="C163" s="180"/>
      <c r="F163" s="231"/>
    </row>
    <row r="164" spans="3:6" s="172" customFormat="1" x14ac:dyDescent="0.25">
      <c r="C164" s="180"/>
      <c r="F164" s="231"/>
    </row>
    <row r="165" spans="3:6" s="172" customFormat="1" x14ac:dyDescent="0.25">
      <c r="C165" s="180"/>
      <c r="F165" s="231"/>
    </row>
    <row r="166" spans="3:6" s="172" customFormat="1" x14ac:dyDescent="0.25">
      <c r="C166" s="180"/>
      <c r="F166" s="231"/>
    </row>
    <row r="167" spans="3:6" s="172" customFormat="1" x14ac:dyDescent="0.25">
      <c r="C167" s="180"/>
      <c r="F167" s="231"/>
    </row>
    <row r="168" spans="3:6" s="172" customFormat="1" x14ac:dyDescent="0.25">
      <c r="C168" s="180"/>
      <c r="F168" s="231"/>
    </row>
    <row r="169" spans="3:6" s="172" customFormat="1" x14ac:dyDescent="0.25">
      <c r="C169" s="180"/>
      <c r="F169" s="231"/>
    </row>
    <row r="170" spans="3:6" s="172" customFormat="1" x14ac:dyDescent="0.25">
      <c r="C170" s="180"/>
      <c r="F170" s="231"/>
    </row>
    <row r="171" spans="3:6" s="172" customFormat="1" x14ac:dyDescent="0.25">
      <c r="C171" s="180"/>
      <c r="F171" s="231"/>
    </row>
    <row r="172" spans="3:6" s="172" customFormat="1" x14ac:dyDescent="0.25">
      <c r="C172" s="180"/>
      <c r="F172" s="231"/>
    </row>
    <row r="173" spans="3:6" s="172" customFormat="1" x14ac:dyDescent="0.25">
      <c r="C173" s="180"/>
      <c r="F173" s="231"/>
    </row>
    <row r="174" spans="3:6" s="172" customFormat="1" x14ac:dyDescent="0.25">
      <c r="C174" s="180"/>
      <c r="F174" s="231"/>
    </row>
    <row r="175" spans="3:6" s="172" customFormat="1" x14ac:dyDescent="0.25">
      <c r="C175" s="180"/>
      <c r="F175" s="231"/>
    </row>
    <row r="176" spans="3:6" s="172" customFormat="1" x14ac:dyDescent="0.25">
      <c r="C176" s="180"/>
      <c r="F176" s="231"/>
    </row>
    <row r="177" spans="3:6" s="172" customFormat="1" x14ac:dyDescent="0.25">
      <c r="C177" s="180"/>
      <c r="F177" s="231"/>
    </row>
    <row r="178" spans="3:6" s="172" customFormat="1" x14ac:dyDescent="0.25">
      <c r="C178" s="180"/>
      <c r="F178" s="231"/>
    </row>
    <row r="179" spans="3:6" s="172" customFormat="1" x14ac:dyDescent="0.25">
      <c r="C179" s="180"/>
      <c r="F179" s="231"/>
    </row>
    <row r="180" spans="3:6" s="172" customFormat="1" x14ac:dyDescent="0.25">
      <c r="C180" s="180"/>
      <c r="F180" s="231"/>
    </row>
    <row r="181" spans="3:6" s="172" customFormat="1" x14ac:dyDescent="0.25">
      <c r="C181" s="180"/>
      <c r="F181" s="231"/>
    </row>
    <row r="182" spans="3:6" s="172" customFormat="1" x14ac:dyDescent="0.25">
      <c r="C182" s="180"/>
      <c r="F182" s="231"/>
    </row>
    <row r="183" spans="3:6" s="172" customFormat="1" x14ac:dyDescent="0.25">
      <c r="C183" s="180"/>
      <c r="F183" s="231"/>
    </row>
    <row r="184" spans="3:6" s="172" customFormat="1" x14ac:dyDescent="0.25">
      <c r="C184" s="180"/>
      <c r="F184" s="231"/>
    </row>
    <row r="185" spans="3:6" s="172" customFormat="1" x14ac:dyDescent="0.25">
      <c r="C185" s="180"/>
      <c r="F185" s="231"/>
    </row>
    <row r="186" spans="3:6" s="172" customFormat="1" x14ac:dyDescent="0.25">
      <c r="C186" s="180"/>
      <c r="F186" s="231"/>
    </row>
    <row r="187" spans="3:6" s="172" customFormat="1" x14ac:dyDescent="0.25">
      <c r="C187" s="180"/>
      <c r="F187" s="231"/>
    </row>
    <row r="188" spans="3:6" s="172" customFormat="1" x14ac:dyDescent="0.25">
      <c r="C188" s="180"/>
      <c r="F188" s="231"/>
    </row>
    <row r="189" spans="3:6" s="172" customFormat="1" x14ac:dyDescent="0.25">
      <c r="C189" s="180"/>
      <c r="F189" s="231"/>
    </row>
    <row r="190" spans="3:6" s="172" customFormat="1" x14ac:dyDescent="0.25">
      <c r="C190" s="180"/>
      <c r="F190" s="231"/>
    </row>
    <row r="191" spans="3:6" s="172" customFormat="1" x14ac:dyDescent="0.25">
      <c r="C191" s="180"/>
      <c r="F191" s="231"/>
    </row>
    <row r="192" spans="3:6" s="172" customFormat="1" x14ac:dyDescent="0.25">
      <c r="C192" s="180"/>
      <c r="F192" s="231"/>
    </row>
    <row r="193" spans="3:6" s="172" customFormat="1" x14ac:dyDescent="0.25">
      <c r="C193" s="180"/>
      <c r="F193" s="231"/>
    </row>
    <row r="194" spans="3:6" s="172" customFormat="1" x14ac:dyDescent="0.25">
      <c r="C194" s="180"/>
      <c r="F194" s="231"/>
    </row>
    <row r="195" spans="3:6" s="172" customFormat="1" x14ac:dyDescent="0.25">
      <c r="C195" s="180"/>
      <c r="F195" s="231"/>
    </row>
    <row r="196" spans="3:6" s="172" customFormat="1" x14ac:dyDescent="0.25">
      <c r="C196" s="180"/>
      <c r="F196" s="231"/>
    </row>
    <row r="197" spans="3:6" s="172" customFormat="1" x14ac:dyDescent="0.25">
      <c r="C197" s="180"/>
      <c r="F197" s="231"/>
    </row>
    <row r="198" spans="3:6" s="172" customFormat="1" x14ac:dyDescent="0.25">
      <c r="C198" s="180"/>
      <c r="F198" s="231"/>
    </row>
    <row r="199" spans="3:6" s="172" customFormat="1" x14ac:dyDescent="0.25">
      <c r="C199" s="180"/>
      <c r="F199" s="231"/>
    </row>
    <row r="200" spans="3:6" s="172" customFormat="1" x14ac:dyDescent="0.25">
      <c r="C200" s="180"/>
      <c r="F200" s="231"/>
    </row>
    <row r="201" spans="3:6" s="172" customFormat="1" x14ac:dyDescent="0.25">
      <c r="C201" s="180"/>
      <c r="F201" s="231"/>
    </row>
    <row r="202" spans="3:6" s="172" customFormat="1" x14ac:dyDescent="0.25">
      <c r="C202" s="180"/>
      <c r="F202" s="231"/>
    </row>
    <row r="203" spans="3:6" s="172" customFormat="1" x14ac:dyDescent="0.25">
      <c r="C203" s="180"/>
      <c r="F203" s="231"/>
    </row>
    <row r="204" spans="3:6" s="172" customFormat="1" x14ac:dyDescent="0.25">
      <c r="C204" s="180"/>
      <c r="F204" s="231"/>
    </row>
    <row r="205" spans="3:6" s="172" customFormat="1" x14ac:dyDescent="0.25">
      <c r="C205" s="180"/>
      <c r="F205" s="231"/>
    </row>
    <row r="206" spans="3:6" s="172" customFormat="1" x14ac:dyDescent="0.25">
      <c r="C206" s="180"/>
      <c r="F206" s="231"/>
    </row>
    <row r="207" spans="3:6" s="172" customFormat="1" x14ac:dyDescent="0.25">
      <c r="C207" s="180"/>
      <c r="F207" s="231"/>
    </row>
    <row r="208" spans="3:6" s="172" customFormat="1" x14ac:dyDescent="0.25">
      <c r="C208" s="180"/>
      <c r="F208" s="231"/>
    </row>
    <row r="209" spans="3:6" s="172" customFormat="1" x14ac:dyDescent="0.25">
      <c r="C209" s="180"/>
      <c r="F209" s="231"/>
    </row>
    <row r="210" spans="3:6" s="172" customFormat="1" x14ac:dyDescent="0.25">
      <c r="C210" s="180"/>
      <c r="F210" s="231"/>
    </row>
    <row r="211" spans="3:6" s="172" customFormat="1" x14ac:dyDescent="0.25">
      <c r="C211" s="180"/>
      <c r="F211" s="231"/>
    </row>
    <row r="212" spans="3:6" s="172" customFormat="1" x14ac:dyDescent="0.25">
      <c r="C212" s="180"/>
      <c r="F212" s="231"/>
    </row>
    <row r="213" spans="3:6" s="172" customFormat="1" x14ac:dyDescent="0.25">
      <c r="C213" s="180"/>
      <c r="F213" s="231"/>
    </row>
    <row r="214" spans="3:6" s="172" customFormat="1" x14ac:dyDescent="0.25">
      <c r="C214" s="180"/>
      <c r="F214" s="231"/>
    </row>
    <row r="215" spans="3:6" s="172" customFormat="1" x14ac:dyDescent="0.25">
      <c r="C215" s="180"/>
      <c r="F215" s="231"/>
    </row>
    <row r="216" spans="3:6" s="172" customFormat="1" x14ac:dyDescent="0.25">
      <c r="C216" s="180"/>
      <c r="F216" s="231"/>
    </row>
    <row r="217" spans="3:6" s="172" customFormat="1" x14ac:dyDescent="0.25">
      <c r="C217" s="180"/>
      <c r="F217" s="231"/>
    </row>
    <row r="218" spans="3:6" s="172" customFormat="1" x14ac:dyDescent="0.25">
      <c r="C218" s="180"/>
      <c r="F218" s="231"/>
    </row>
    <row r="219" spans="3:6" s="172" customFormat="1" x14ac:dyDescent="0.25">
      <c r="C219" s="180"/>
      <c r="F219" s="231"/>
    </row>
    <row r="220" spans="3:6" s="172" customFormat="1" x14ac:dyDescent="0.25">
      <c r="C220" s="180"/>
      <c r="F220" s="231"/>
    </row>
    <row r="221" spans="3:6" s="172" customFormat="1" x14ac:dyDescent="0.25">
      <c r="C221" s="180"/>
      <c r="F221" s="231"/>
    </row>
    <row r="222" spans="3:6" s="172" customFormat="1" x14ac:dyDescent="0.25">
      <c r="C222" s="180"/>
      <c r="F222" s="231"/>
    </row>
    <row r="223" spans="3:6" s="172" customFormat="1" x14ac:dyDescent="0.25">
      <c r="C223" s="180"/>
      <c r="F223" s="231"/>
    </row>
    <row r="224" spans="3:6" s="172" customFormat="1" x14ac:dyDescent="0.25">
      <c r="C224" s="180"/>
      <c r="F224" s="231"/>
    </row>
    <row r="225" spans="3:6" s="172" customFormat="1" x14ac:dyDescent="0.25">
      <c r="C225" s="180"/>
      <c r="F225" s="231"/>
    </row>
    <row r="226" spans="3:6" s="172" customFormat="1" x14ac:dyDescent="0.25">
      <c r="C226" s="180"/>
      <c r="F226" s="231"/>
    </row>
    <row r="227" spans="3:6" s="172" customFormat="1" x14ac:dyDescent="0.25">
      <c r="C227" s="180"/>
      <c r="F227" s="231"/>
    </row>
    <row r="228" spans="3:6" s="172" customFormat="1" x14ac:dyDescent="0.25">
      <c r="C228" s="180"/>
      <c r="F228" s="231"/>
    </row>
    <row r="229" spans="3:6" s="172" customFormat="1" x14ac:dyDescent="0.25">
      <c r="C229" s="180"/>
      <c r="F229" s="231"/>
    </row>
    <row r="230" spans="3:6" s="172" customFormat="1" x14ac:dyDescent="0.25">
      <c r="C230" s="180"/>
      <c r="F230" s="231"/>
    </row>
    <row r="231" spans="3:6" s="172" customFormat="1" x14ac:dyDescent="0.25">
      <c r="C231" s="180"/>
      <c r="F231" s="231"/>
    </row>
    <row r="232" spans="3:6" s="172" customFormat="1" x14ac:dyDescent="0.25">
      <c r="C232" s="180"/>
      <c r="F232" s="231"/>
    </row>
    <row r="233" spans="3:6" s="172" customFormat="1" x14ac:dyDescent="0.25">
      <c r="C233" s="180"/>
      <c r="F233" s="231"/>
    </row>
    <row r="234" spans="3:6" s="172" customFormat="1" x14ac:dyDescent="0.25">
      <c r="C234" s="180"/>
      <c r="F234" s="231"/>
    </row>
    <row r="235" spans="3:6" s="172" customFormat="1" x14ac:dyDescent="0.25">
      <c r="C235" s="180"/>
      <c r="F235" s="231"/>
    </row>
    <row r="236" spans="3:6" s="172" customFormat="1" x14ac:dyDescent="0.25">
      <c r="C236" s="180"/>
      <c r="F236" s="231"/>
    </row>
    <row r="237" spans="3:6" s="172" customFormat="1" x14ac:dyDescent="0.25">
      <c r="C237" s="180"/>
      <c r="F237" s="231"/>
    </row>
    <row r="238" spans="3:6" s="172" customFormat="1" x14ac:dyDescent="0.25">
      <c r="C238" s="180"/>
      <c r="F238" s="231"/>
    </row>
    <row r="239" spans="3:6" s="172" customFormat="1" x14ac:dyDescent="0.25">
      <c r="C239" s="180"/>
      <c r="F239" s="231"/>
    </row>
    <row r="240" spans="3:6" s="172" customFormat="1" x14ac:dyDescent="0.25">
      <c r="C240" s="180"/>
      <c r="F240" s="231"/>
    </row>
    <row r="241" spans="3:6" s="172" customFormat="1" x14ac:dyDescent="0.25">
      <c r="C241" s="180"/>
      <c r="F241" s="231"/>
    </row>
    <row r="242" spans="3:6" s="172" customFormat="1" x14ac:dyDescent="0.25">
      <c r="C242" s="180"/>
      <c r="F242" s="231"/>
    </row>
    <row r="243" spans="3:6" s="172" customFormat="1" x14ac:dyDescent="0.25">
      <c r="C243" s="180"/>
      <c r="F243" s="231"/>
    </row>
    <row r="244" spans="3:6" s="172" customFormat="1" x14ac:dyDescent="0.25">
      <c r="C244" s="180"/>
      <c r="F244" s="231"/>
    </row>
    <row r="245" spans="3:6" s="172" customFormat="1" x14ac:dyDescent="0.25">
      <c r="C245" s="180"/>
      <c r="F245" s="231"/>
    </row>
    <row r="246" spans="3:6" s="172" customFormat="1" x14ac:dyDescent="0.25">
      <c r="C246" s="180"/>
      <c r="F246" s="231"/>
    </row>
    <row r="247" spans="3:6" s="172" customFormat="1" x14ac:dyDescent="0.25">
      <c r="C247" s="180"/>
      <c r="F247" s="231"/>
    </row>
    <row r="248" spans="3:6" s="172" customFormat="1" x14ac:dyDescent="0.25">
      <c r="C248" s="180"/>
      <c r="F248" s="231"/>
    </row>
    <row r="249" spans="3:6" s="172" customFormat="1" x14ac:dyDescent="0.25">
      <c r="C249" s="180"/>
      <c r="F249" s="231"/>
    </row>
    <row r="250" spans="3:6" s="172" customFormat="1" x14ac:dyDescent="0.25">
      <c r="C250" s="180"/>
      <c r="F250" s="231"/>
    </row>
    <row r="251" spans="3:6" s="172" customFormat="1" x14ac:dyDescent="0.25">
      <c r="C251" s="180"/>
      <c r="F251" s="231"/>
    </row>
    <row r="252" spans="3:6" s="172" customFormat="1" x14ac:dyDescent="0.25">
      <c r="C252" s="180"/>
      <c r="F252" s="231"/>
    </row>
    <row r="253" spans="3:6" s="172" customFormat="1" x14ac:dyDescent="0.25">
      <c r="C253" s="180"/>
      <c r="F253" s="231"/>
    </row>
    <row r="254" spans="3:6" s="172" customFormat="1" x14ac:dyDescent="0.25">
      <c r="C254" s="180"/>
      <c r="F254" s="231"/>
    </row>
    <row r="255" spans="3:6" s="172" customFormat="1" x14ac:dyDescent="0.25">
      <c r="C255" s="180"/>
      <c r="F255" s="231"/>
    </row>
    <row r="256" spans="3:6" s="172" customFormat="1" x14ac:dyDescent="0.25">
      <c r="C256" s="180"/>
      <c r="F256" s="231"/>
    </row>
    <row r="257" spans="3:6" s="172" customFormat="1" x14ac:dyDescent="0.25">
      <c r="C257" s="180"/>
      <c r="F257" s="231"/>
    </row>
    <row r="258" spans="3:6" s="172" customFormat="1" x14ac:dyDescent="0.25">
      <c r="C258" s="180"/>
      <c r="F258" s="231"/>
    </row>
    <row r="259" spans="3:6" s="172" customFormat="1" x14ac:dyDescent="0.25">
      <c r="C259" s="180"/>
      <c r="F259" s="231"/>
    </row>
    <row r="260" spans="3:6" s="172" customFormat="1" x14ac:dyDescent="0.25">
      <c r="C260" s="180"/>
      <c r="F260" s="231"/>
    </row>
    <row r="261" spans="3:6" s="172" customFormat="1" x14ac:dyDescent="0.25">
      <c r="C261" s="180"/>
      <c r="F261" s="231"/>
    </row>
    <row r="262" spans="3:6" s="172" customFormat="1" x14ac:dyDescent="0.25">
      <c r="C262" s="180"/>
      <c r="F262" s="231"/>
    </row>
    <row r="263" spans="3:6" s="172" customFormat="1" x14ac:dyDescent="0.25">
      <c r="C263" s="180"/>
      <c r="F263" s="231"/>
    </row>
    <row r="264" spans="3:6" s="172" customFormat="1" x14ac:dyDescent="0.25">
      <c r="C264" s="180"/>
      <c r="F264" s="231"/>
    </row>
    <row r="265" spans="3:6" s="172" customFormat="1" x14ac:dyDescent="0.25">
      <c r="C265" s="180"/>
      <c r="F265" s="231"/>
    </row>
    <row r="266" spans="3:6" s="172" customFormat="1" x14ac:dyDescent="0.25">
      <c r="C266" s="180"/>
      <c r="F266" s="231"/>
    </row>
    <row r="267" spans="3:6" s="172" customFormat="1" x14ac:dyDescent="0.25">
      <c r="C267" s="180"/>
      <c r="F267" s="231"/>
    </row>
    <row r="268" spans="3:6" s="172" customFormat="1" x14ac:dyDescent="0.25">
      <c r="C268" s="180"/>
      <c r="F268" s="231"/>
    </row>
    <row r="269" spans="3:6" s="172" customFormat="1" x14ac:dyDescent="0.25">
      <c r="C269" s="180"/>
      <c r="F269" s="231"/>
    </row>
    <row r="270" spans="3:6" s="172" customFormat="1" x14ac:dyDescent="0.25">
      <c r="C270" s="180"/>
      <c r="F270" s="231"/>
    </row>
    <row r="271" spans="3:6" s="172" customFormat="1" x14ac:dyDescent="0.25">
      <c r="C271" s="180"/>
      <c r="F271" s="231"/>
    </row>
    <row r="272" spans="3:6" s="172" customFormat="1" x14ac:dyDescent="0.25">
      <c r="C272" s="180"/>
      <c r="F272" s="231"/>
    </row>
    <row r="273" spans="3:6" s="172" customFormat="1" x14ac:dyDescent="0.25">
      <c r="C273" s="180"/>
      <c r="F273" s="231"/>
    </row>
    <row r="274" spans="3:6" s="172" customFormat="1" x14ac:dyDescent="0.25">
      <c r="C274" s="180"/>
      <c r="F274" s="231"/>
    </row>
    <row r="275" spans="3:6" s="172" customFormat="1" x14ac:dyDescent="0.25">
      <c r="C275" s="180"/>
      <c r="F275" s="231"/>
    </row>
    <row r="276" spans="3:6" s="172" customFormat="1" x14ac:dyDescent="0.25">
      <c r="C276" s="180"/>
      <c r="F276" s="231"/>
    </row>
    <row r="277" spans="3:6" s="172" customFormat="1" x14ac:dyDescent="0.25">
      <c r="C277" s="180"/>
      <c r="F277" s="231"/>
    </row>
    <row r="278" spans="3:6" s="172" customFormat="1" x14ac:dyDescent="0.25">
      <c r="C278" s="180"/>
      <c r="F278" s="231"/>
    </row>
    <row r="279" spans="3:6" s="172" customFormat="1" x14ac:dyDescent="0.25">
      <c r="C279" s="180"/>
      <c r="F279" s="231"/>
    </row>
    <row r="280" spans="3:6" s="172" customFormat="1" x14ac:dyDescent="0.25">
      <c r="C280" s="180"/>
      <c r="F280" s="231"/>
    </row>
    <row r="281" spans="3:6" s="172" customFormat="1" x14ac:dyDescent="0.25">
      <c r="C281" s="180"/>
      <c r="F281" s="231"/>
    </row>
    <row r="282" spans="3:6" s="172" customFormat="1" x14ac:dyDescent="0.25">
      <c r="C282" s="180"/>
      <c r="F282" s="231"/>
    </row>
    <row r="283" spans="3:6" s="172" customFormat="1" x14ac:dyDescent="0.25">
      <c r="C283" s="180"/>
      <c r="F283" s="231"/>
    </row>
    <row r="284" spans="3:6" s="172" customFormat="1" x14ac:dyDescent="0.25">
      <c r="C284" s="180"/>
      <c r="F284" s="231"/>
    </row>
    <row r="285" spans="3:6" s="172" customFormat="1" x14ac:dyDescent="0.25">
      <c r="C285" s="180"/>
      <c r="F285" s="231"/>
    </row>
    <row r="286" spans="3:6" s="172" customFormat="1" x14ac:dyDescent="0.25">
      <c r="C286" s="180"/>
      <c r="F286" s="231"/>
    </row>
    <row r="287" spans="3:6" s="172" customFormat="1" x14ac:dyDescent="0.25">
      <c r="C287" s="180"/>
      <c r="F287" s="231"/>
    </row>
    <row r="288" spans="3:6" s="172" customFormat="1" x14ac:dyDescent="0.25">
      <c r="C288" s="180"/>
      <c r="F288" s="231"/>
    </row>
    <row r="289" spans="3:6" s="172" customFormat="1" x14ac:dyDescent="0.25">
      <c r="C289" s="180"/>
      <c r="F289" s="231"/>
    </row>
    <row r="290" spans="3:6" s="172" customFormat="1" x14ac:dyDescent="0.25">
      <c r="C290" s="180"/>
      <c r="F290" s="231"/>
    </row>
    <row r="291" spans="3:6" s="172" customFormat="1" x14ac:dyDescent="0.25">
      <c r="C291" s="180"/>
      <c r="F291" s="231"/>
    </row>
    <row r="292" spans="3:6" s="172" customFormat="1" x14ac:dyDescent="0.25">
      <c r="C292" s="180"/>
      <c r="F292" s="231"/>
    </row>
    <row r="293" spans="3:6" s="172" customFormat="1" x14ac:dyDescent="0.25">
      <c r="C293" s="180"/>
      <c r="F293" s="231"/>
    </row>
    <row r="294" spans="3:6" s="172" customFormat="1" x14ac:dyDescent="0.25">
      <c r="C294" s="180"/>
      <c r="F294" s="231"/>
    </row>
    <row r="295" spans="3:6" s="172" customFormat="1" x14ac:dyDescent="0.25">
      <c r="C295" s="180"/>
      <c r="F295" s="231"/>
    </row>
    <row r="296" spans="3:6" s="172" customFormat="1" x14ac:dyDescent="0.25">
      <c r="C296" s="180"/>
      <c r="F296" s="231"/>
    </row>
    <row r="297" spans="3:6" s="172" customFormat="1" x14ac:dyDescent="0.25">
      <c r="C297" s="180"/>
      <c r="F297" s="231"/>
    </row>
    <row r="298" spans="3:6" s="172" customFormat="1" x14ac:dyDescent="0.25">
      <c r="C298" s="180"/>
      <c r="F298" s="231"/>
    </row>
    <row r="299" spans="3:6" s="172" customFormat="1" x14ac:dyDescent="0.25">
      <c r="C299" s="180"/>
      <c r="F299" s="231"/>
    </row>
    <row r="300" spans="3:6" s="172" customFormat="1" x14ac:dyDescent="0.25">
      <c r="C300" s="180"/>
      <c r="F300" s="231"/>
    </row>
    <row r="301" spans="3:6" s="172" customFormat="1" x14ac:dyDescent="0.25">
      <c r="C301" s="180"/>
      <c r="F301" s="231"/>
    </row>
    <row r="302" spans="3:6" s="172" customFormat="1" x14ac:dyDescent="0.25">
      <c r="C302" s="180"/>
      <c r="F302" s="231"/>
    </row>
    <row r="303" spans="3:6" s="172" customFormat="1" x14ac:dyDescent="0.25">
      <c r="C303" s="180"/>
      <c r="F303" s="231"/>
    </row>
    <row r="304" spans="3:6" s="172" customFormat="1" x14ac:dyDescent="0.25">
      <c r="C304" s="180"/>
      <c r="F304" s="231"/>
    </row>
    <row r="305" spans="3:6" s="172" customFormat="1" x14ac:dyDescent="0.25">
      <c r="C305" s="180"/>
      <c r="F305" s="231"/>
    </row>
    <row r="306" spans="3:6" s="172" customFormat="1" x14ac:dyDescent="0.25">
      <c r="C306" s="180"/>
      <c r="F306" s="231"/>
    </row>
    <row r="307" spans="3:6" s="172" customFormat="1" x14ac:dyDescent="0.25">
      <c r="C307" s="180"/>
      <c r="F307" s="231"/>
    </row>
    <row r="308" spans="3:6" s="172" customFormat="1" x14ac:dyDescent="0.25">
      <c r="C308" s="180"/>
      <c r="F308" s="231"/>
    </row>
    <row r="309" spans="3:6" s="172" customFormat="1" x14ac:dyDescent="0.25">
      <c r="C309" s="180"/>
      <c r="F309" s="231"/>
    </row>
    <row r="310" spans="3:6" s="172" customFormat="1" x14ac:dyDescent="0.25">
      <c r="C310" s="180"/>
      <c r="F310" s="231"/>
    </row>
    <row r="311" spans="3:6" s="172" customFormat="1" x14ac:dyDescent="0.25">
      <c r="C311" s="180"/>
      <c r="F311" s="231"/>
    </row>
    <row r="312" spans="3:6" s="172" customFormat="1" x14ac:dyDescent="0.25">
      <c r="C312" s="180"/>
      <c r="F312" s="231"/>
    </row>
    <row r="313" spans="3:6" s="172" customFormat="1" x14ac:dyDescent="0.25">
      <c r="C313" s="180"/>
      <c r="F313" s="231"/>
    </row>
    <row r="314" spans="3:6" s="172" customFormat="1" x14ac:dyDescent="0.25">
      <c r="C314" s="180"/>
      <c r="F314" s="231"/>
    </row>
    <row r="315" spans="3:6" s="172" customFormat="1" x14ac:dyDescent="0.25">
      <c r="C315" s="180"/>
      <c r="F315" s="231"/>
    </row>
    <row r="316" spans="3:6" s="172" customFormat="1" x14ac:dyDescent="0.25">
      <c r="C316" s="180"/>
      <c r="F316" s="231"/>
    </row>
    <row r="317" spans="3:6" s="172" customFormat="1" x14ac:dyDescent="0.25">
      <c r="C317" s="180"/>
      <c r="F317" s="231"/>
    </row>
    <row r="318" spans="3:6" s="172" customFormat="1" x14ac:dyDescent="0.25">
      <c r="C318" s="180"/>
      <c r="F318" s="231"/>
    </row>
    <row r="319" spans="3:6" s="172" customFormat="1" x14ac:dyDescent="0.25">
      <c r="C319" s="180"/>
      <c r="F319" s="231"/>
    </row>
    <row r="320" spans="3:6" s="172" customFormat="1" x14ac:dyDescent="0.25">
      <c r="C320" s="180"/>
      <c r="F320" s="231"/>
    </row>
    <row r="321" spans="3:6" s="172" customFormat="1" x14ac:dyDescent="0.25">
      <c r="C321" s="180"/>
      <c r="F321" s="231"/>
    </row>
    <row r="322" spans="3:6" s="172" customFormat="1" x14ac:dyDescent="0.25">
      <c r="C322" s="180"/>
      <c r="F322" s="231"/>
    </row>
    <row r="323" spans="3:6" s="172" customFormat="1" x14ac:dyDescent="0.25">
      <c r="C323" s="180"/>
      <c r="F323" s="231"/>
    </row>
    <row r="324" spans="3:6" s="172" customFormat="1" x14ac:dyDescent="0.25">
      <c r="C324" s="180"/>
      <c r="F324" s="231"/>
    </row>
    <row r="325" spans="3:6" s="172" customFormat="1" x14ac:dyDescent="0.25">
      <c r="C325" s="180"/>
      <c r="F325" s="231"/>
    </row>
    <row r="326" spans="3:6" s="172" customFormat="1" x14ac:dyDescent="0.25">
      <c r="C326" s="180"/>
      <c r="F326" s="231"/>
    </row>
    <row r="327" spans="3:6" s="172" customFormat="1" x14ac:dyDescent="0.25">
      <c r="C327" s="180"/>
      <c r="F327" s="231"/>
    </row>
    <row r="328" spans="3:6" s="172" customFormat="1" x14ac:dyDescent="0.25">
      <c r="C328" s="180"/>
      <c r="F328" s="231"/>
    </row>
    <row r="329" spans="3:6" s="172" customFormat="1" x14ac:dyDescent="0.25">
      <c r="C329" s="180"/>
      <c r="F329" s="231"/>
    </row>
    <row r="330" spans="3:6" s="172" customFormat="1" x14ac:dyDescent="0.25">
      <c r="C330" s="180"/>
      <c r="F330" s="231"/>
    </row>
    <row r="331" spans="3:6" s="172" customFormat="1" x14ac:dyDescent="0.25">
      <c r="C331" s="180"/>
      <c r="F331" s="231"/>
    </row>
    <row r="332" spans="3:6" s="172" customFormat="1" x14ac:dyDescent="0.25">
      <c r="C332" s="180"/>
      <c r="F332" s="231"/>
    </row>
    <row r="333" spans="3:6" s="172" customFormat="1" x14ac:dyDescent="0.25">
      <c r="C333" s="180"/>
      <c r="F333" s="231"/>
    </row>
    <row r="334" spans="3:6" s="172" customFormat="1" x14ac:dyDescent="0.25">
      <c r="C334" s="180"/>
      <c r="F334" s="231"/>
    </row>
    <row r="335" spans="3:6" s="172" customFormat="1" x14ac:dyDescent="0.25">
      <c r="C335" s="180"/>
      <c r="F335" s="231"/>
    </row>
    <row r="336" spans="3:6" s="172" customFormat="1" x14ac:dyDescent="0.25">
      <c r="C336" s="180"/>
      <c r="F336" s="231"/>
    </row>
    <row r="337" spans="3:6" s="172" customFormat="1" x14ac:dyDescent="0.25">
      <c r="C337" s="180"/>
      <c r="F337" s="231"/>
    </row>
    <row r="338" spans="3:6" s="172" customFormat="1" x14ac:dyDescent="0.25">
      <c r="C338" s="180"/>
      <c r="F338" s="231"/>
    </row>
    <row r="339" spans="3:6" s="172" customFormat="1" x14ac:dyDescent="0.25">
      <c r="C339" s="180"/>
      <c r="F339" s="231"/>
    </row>
    <row r="340" spans="3:6" s="172" customFormat="1" x14ac:dyDescent="0.25">
      <c r="C340" s="180"/>
      <c r="F340" s="231"/>
    </row>
    <row r="341" spans="3:6" s="172" customFormat="1" x14ac:dyDescent="0.25">
      <c r="C341" s="180"/>
      <c r="F341" s="231"/>
    </row>
    <row r="342" spans="3:6" s="172" customFormat="1" x14ac:dyDescent="0.25">
      <c r="C342" s="180"/>
      <c r="F342" s="231"/>
    </row>
    <row r="343" spans="3:6" s="172" customFormat="1" x14ac:dyDescent="0.25">
      <c r="C343" s="180"/>
      <c r="F343" s="231"/>
    </row>
    <row r="344" spans="3:6" s="172" customFormat="1" x14ac:dyDescent="0.25">
      <c r="C344" s="180"/>
      <c r="F344" s="231"/>
    </row>
    <row r="345" spans="3:6" s="172" customFormat="1" x14ac:dyDescent="0.25">
      <c r="C345" s="180"/>
      <c r="F345" s="231"/>
    </row>
    <row r="346" spans="3:6" s="172" customFormat="1" x14ac:dyDescent="0.25">
      <c r="C346" s="180"/>
      <c r="F346" s="231"/>
    </row>
    <row r="347" spans="3:6" s="172" customFormat="1" x14ac:dyDescent="0.25">
      <c r="C347" s="180"/>
      <c r="F347" s="231"/>
    </row>
    <row r="348" spans="3:6" s="172" customFormat="1" x14ac:dyDescent="0.25">
      <c r="C348" s="180"/>
      <c r="F348" s="231"/>
    </row>
    <row r="349" spans="3:6" s="172" customFormat="1" x14ac:dyDescent="0.25">
      <c r="C349" s="180"/>
      <c r="F349" s="231"/>
    </row>
    <row r="350" spans="3:6" s="172" customFormat="1" x14ac:dyDescent="0.25">
      <c r="C350" s="180"/>
      <c r="F350" s="231"/>
    </row>
    <row r="351" spans="3:6" s="172" customFormat="1" x14ac:dyDescent="0.25">
      <c r="C351" s="180"/>
      <c r="F351" s="231"/>
    </row>
    <row r="352" spans="3:6" s="172" customFormat="1" x14ac:dyDescent="0.25">
      <c r="C352" s="180"/>
      <c r="F352" s="231"/>
    </row>
    <row r="353" spans="3:6" s="172" customFormat="1" x14ac:dyDescent="0.25">
      <c r="C353" s="180"/>
      <c r="F353" s="231"/>
    </row>
    <row r="354" spans="3:6" s="172" customFormat="1" x14ac:dyDescent="0.25">
      <c r="C354" s="180"/>
      <c r="F354" s="231"/>
    </row>
    <row r="355" spans="3:6" s="172" customFormat="1" x14ac:dyDescent="0.25">
      <c r="C355" s="180"/>
      <c r="F355" s="231"/>
    </row>
    <row r="356" spans="3:6" s="172" customFormat="1" x14ac:dyDescent="0.25">
      <c r="C356" s="180"/>
      <c r="F356" s="231"/>
    </row>
    <row r="357" spans="3:6" s="172" customFormat="1" x14ac:dyDescent="0.25">
      <c r="C357" s="180"/>
      <c r="F357" s="231"/>
    </row>
    <row r="358" spans="3:6" s="172" customFormat="1" x14ac:dyDescent="0.25">
      <c r="C358" s="180"/>
      <c r="F358" s="231"/>
    </row>
    <row r="359" spans="3:6" s="172" customFormat="1" x14ac:dyDescent="0.25">
      <c r="C359" s="180"/>
      <c r="F359" s="231"/>
    </row>
    <row r="360" spans="3:6" s="172" customFormat="1" x14ac:dyDescent="0.25">
      <c r="C360" s="180"/>
      <c r="F360" s="231"/>
    </row>
    <row r="361" spans="3:6" s="172" customFormat="1" x14ac:dyDescent="0.25">
      <c r="C361" s="180"/>
      <c r="F361" s="231"/>
    </row>
    <row r="362" spans="3:6" s="172" customFormat="1" x14ac:dyDescent="0.25">
      <c r="C362" s="180"/>
      <c r="F362" s="231"/>
    </row>
    <row r="363" spans="3:6" s="172" customFormat="1" x14ac:dyDescent="0.25">
      <c r="C363" s="180"/>
      <c r="F363" s="231"/>
    </row>
    <row r="364" spans="3:6" s="172" customFormat="1" x14ac:dyDescent="0.25">
      <c r="C364" s="180"/>
      <c r="F364" s="231"/>
    </row>
    <row r="365" spans="3:6" s="172" customFormat="1" x14ac:dyDescent="0.25">
      <c r="C365" s="180"/>
      <c r="F365" s="231"/>
    </row>
    <row r="366" spans="3:6" s="172" customFormat="1" x14ac:dyDescent="0.25">
      <c r="C366" s="180"/>
      <c r="F366" s="231"/>
    </row>
    <row r="367" spans="3:6" s="172" customFormat="1" x14ac:dyDescent="0.25">
      <c r="C367" s="180"/>
      <c r="F367" s="231"/>
    </row>
    <row r="368" spans="3:6" s="172" customFormat="1" x14ac:dyDescent="0.25">
      <c r="C368" s="180"/>
      <c r="F368" s="231"/>
    </row>
    <row r="369" spans="3:6" s="172" customFormat="1" x14ac:dyDescent="0.25">
      <c r="C369" s="180"/>
      <c r="F369" s="231"/>
    </row>
    <row r="370" spans="3:6" s="172" customFormat="1" x14ac:dyDescent="0.25">
      <c r="C370" s="180"/>
      <c r="F370" s="231"/>
    </row>
    <row r="371" spans="3:6" s="172" customFormat="1" x14ac:dyDescent="0.25">
      <c r="C371" s="180"/>
      <c r="F371" s="231"/>
    </row>
    <row r="372" spans="3:6" s="172" customFormat="1" x14ac:dyDescent="0.25">
      <c r="C372" s="180"/>
      <c r="F372" s="231"/>
    </row>
    <row r="373" spans="3:6" s="172" customFormat="1" x14ac:dyDescent="0.25">
      <c r="C373" s="180"/>
      <c r="F373" s="231"/>
    </row>
    <row r="374" spans="3:6" s="172" customFormat="1" x14ac:dyDescent="0.25">
      <c r="C374" s="180"/>
      <c r="F374" s="231"/>
    </row>
    <row r="375" spans="3:6" s="172" customFormat="1" x14ac:dyDescent="0.25">
      <c r="C375" s="180"/>
      <c r="F375" s="231"/>
    </row>
    <row r="376" spans="3:6" s="172" customFormat="1" x14ac:dyDescent="0.25">
      <c r="C376" s="180"/>
      <c r="F376" s="231"/>
    </row>
    <row r="377" spans="3:6" s="172" customFormat="1" x14ac:dyDescent="0.25">
      <c r="C377" s="180"/>
      <c r="F377" s="231"/>
    </row>
    <row r="378" spans="3:6" s="172" customFormat="1" x14ac:dyDescent="0.25">
      <c r="C378" s="180"/>
      <c r="F378" s="231"/>
    </row>
    <row r="379" spans="3:6" s="172" customFormat="1" x14ac:dyDescent="0.25">
      <c r="C379" s="180"/>
      <c r="F379" s="231"/>
    </row>
    <row r="380" spans="3:6" s="172" customFormat="1" x14ac:dyDescent="0.25">
      <c r="C380" s="180"/>
      <c r="F380" s="231"/>
    </row>
    <row r="381" spans="3:6" s="172" customFormat="1" x14ac:dyDescent="0.25">
      <c r="C381" s="180"/>
      <c r="F381" s="231"/>
    </row>
    <row r="382" spans="3:6" s="172" customFormat="1" x14ac:dyDescent="0.25">
      <c r="C382" s="180"/>
      <c r="F382" s="231"/>
    </row>
    <row r="383" spans="3:6" s="172" customFormat="1" x14ac:dyDescent="0.25">
      <c r="C383" s="180"/>
      <c r="F383" s="231"/>
    </row>
    <row r="384" spans="3:6" s="172" customFormat="1" x14ac:dyDescent="0.25">
      <c r="C384" s="180"/>
      <c r="F384" s="231"/>
    </row>
    <row r="385" spans="3:6" s="172" customFormat="1" x14ac:dyDescent="0.25">
      <c r="C385" s="180"/>
      <c r="F385" s="231"/>
    </row>
    <row r="386" spans="3:6" s="172" customFormat="1" x14ac:dyDescent="0.25">
      <c r="C386" s="180"/>
      <c r="F386" s="231"/>
    </row>
    <row r="387" spans="3:6" s="172" customFormat="1" x14ac:dyDescent="0.25">
      <c r="C387" s="180"/>
      <c r="F387" s="231"/>
    </row>
    <row r="388" spans="3:6" s="172" customFormat="1" x14ac:dyDescent="0.25">
      <c r="C388" s="180"/>
      <c r="F388" s="231"/>
    </row>
    <row r="389" spans="3:6" s="172" customFormat="1" x14ac:dyDescent="0.25">
      <c r="C389" s="180"/>
      <c r="F389" s="231"/>
    </row>
    <row r="390" spans="3:6" s="172" customFormat="1" x14ac:dyDescent="0.25">
      <c r="C390" s="180"/>
      <c r="F390" s="231"/>
    </row>
    <row r="391" spans="3:6" s="172" customFormat="1" x14ac:dyDescent="0.25">
      <c r="C391" s="180"/>
      <c r="F391" s="231"/>
    </row>
    <row r="392" spans="3:6" s="172" customFormat="1" x14ac:dyDescent="0.25">
      <c r="C392" s="180"/>
      <c r="F392" s="231"/>
    </row>
    <row r="393" spans="3:6" s="172" customFormat="1" x14ac:dyDescent="0.25">
      <c r="C393" s="180"/>
      <c r="F393" s="231"/>
    </row>
    <row r="394" spans="3:6" s="172" customFormat="1" x14ac:dyDescent="0.25">
      <c r="C394" s="180"/>
      <c r="F394" s="231"/>
    </row>
    <row r="395" spans="3:6" s="172" customFormat="1" x14ac:dyDescent="0.25">
      <c r="C395" s="180"/>
      <c r="F395" s="231"/>
    </row>
    <row r="396" spans="3:6" s="172" customFormat="1" x14ac:dyDescent="0.25">
      <c r="C396" s="180"/>
      <c r="F396" s="231"/>
    </row>
    <row r="397" spans="3:6" s="172" customFormat="1" x14ac:dyDescent="0.25">
      <c r="C397" s="180"/>
      <c r="F397" s="231"/>
    </row>
    <row r="398" spans="3:6" s="172" customFormat="1" x14ac:dyDescent="0.25">
      <c r="C398" s="180"/>
      <c r="F398" s="231"/>
    </row>
    <row r="399" spans="3:6" s="172" customFormat="1" x14ac:dyDescent="0.25">
      <c r="C399" s="180"/>
      <c r="F399" s="231"/>
    </row>
    <row r="400" spans="3:6" s="172" customFormat="1" x14ac:dyDescent="0.25">
      <c r="C400" s="180"/>
      <c r="F400" s="231"/>
    </row>
    <row r="401" spans="3:6" s="172" customFormat="1" x14ac:dyDescent="0.25">
      <c r="C401" s="180"/>
      <c r="F401" s="231"/>
    </row>
    <row r="402" spans="3:6" s="172" customFormat="1" x14ac:dyDescent="0.25">
      <c r="C402" s="180"/>
      <c r="F402" s="231"/>
    </row>
    <row r="403" spans="3:6" s="172" customFormat="1" x14ac:dyDescent="0.25">
      <c r="C403" s="180"/>
      <c r="F403" s="231"/>
    </row>
    <row r="404" spans="3:6" s="172" customFormat="1" x14ac:dyDescent="0.25">
      <c r="C404" s="180"/>
      <c r="F404" s="231"/>
    </row>
    <row r="405" spans="3:6" s="172" customFormat="1" x14ac:dyDescent="0.25">
      <c r="C405" s="180"/>
      <c r="F405" s="231"/>
    </row>
    <row r="406" spans="3:6" s="172" customFormat="1" x14ac:dyDescent="0.25">
      <c r="C406" s="180"/>
      <c r="F406" s="231"/>
    </row>
    <row r="407" spans="3:6" s="172" customFormat="1" x14ac:dyDescent="0.25">
      <c r="C407" s="180"/>
      <c r="F407" s="231"/>
    </row>
    <row r="408" spans="3:6" s="172" customFormat="1" x14ac:dyDescent="0.25">
      <c r="C408" s="180"/>
      <c r="F408" s="231"/>
    </row>
    <row r="409" spans="3:6" s="172" customFormat="1" x14ac:dyDescent="0.25">
      <c r="C409" s="180"/>
      <c r="F409" s="231"/>
    </row>
    <row r="410" spans="3:6" s="172" customFormat="1" x14ac:dyDescent="0.25">
      <c r="C410" s="180"/>
      <c r="F410" s="231"/>
    </row>
    <row r="411" spans="3:6" s="172" customFormat="1" x14ac:dyDescent="0.25">
      <c r="C411" s="180"/>
      <c r="F411" s="231"/>
    </row>
    <row r="412" spans="3:6" s="172" customFormat="1" x14ac:dyDescent="0.25">
      <c r="C412" s="180"/>
      <c r="F412" s="231"/>
    </row>
    <row r="413" spans="3:6" s="172" customFormat="1" x14ac:dyDescent="0.25">
      <c r="C413" s="180"/>
      <c r="F413" s="231"/>
    </row>
    <row r="414" spans="3:6" s="172" customFormat="1" x14ac:dyDescent="0.25">
      <c r="C414" s="180"/>
      <c r="F414" s="231"/>
    </row>
    <row r="415" spans="3:6" s="172" customFormat="1" x14ac:dyDescent="0.25">
      <c r="C415" s="180"/>
      <c r="F415" s="231"/>
    </row>
    <row r="416" spans="3:6" s="172" customFormat="1" x14ac:dyDescent="0.25">
      <c r="C416" s="180"/>
      <c r="F416" s="231"/>
    </row>
    <row r="417" spans="3:6" s="172" customFormat="1" x14ac:dyDescent="0.25">
      <c r="C417" s="180"/>
      <c r="F417" s="231"/>
    </row>
    <row r="418" spans="3:6" s="172" customFormat="1" x14ac:dyDescent="0.25">
      <c r="C418" s="180"/>
      <c r="F418" s="231"/>
    </row>
    <row r="419" spans="3:6" s="172" customFormat="1" x14ac:dyDescent="0.25">
      <c r="C419" s="180"/>
      <c r="F419" s="231"/>
    </row>
    <row r="420" spans="3:6" s="172" customFormat="1" x14ac:dyDescent="0.25">
      <c r="C420" s="180"/>
      <c r="F420" s="231"/>
    </row>
    <row r="421" spans="3:6" s="172" customFormat="1" x14ac:dyDescent="0.25">
      <c r="C421" s="180"/>
      <c r="F421" s="231"/>
    </row>
    <row r="422" spans="3:6" s="172" customFormat="1" x14ac:dyDescent="0.25">
      <c r="C422" s="180"/>
      <c r="F422" s="231"/>
    </row>
    <row r="423" spans="3:6" s="172" customFormat="1" x14ac:dyDescent="0.25">
      <c r="C423" s="180"/>
      <c r="F423" s="231"/>
    </row>
    <row r="424" spans="3:6" s="172" customFormat="1" x14ac:dyDescent="0.25">
      <c r="C424" s="180"/>
      <c r="F424" s="231"/>
    </row>
    <row r="425" spans="3:6" s="172" customFormat="1" x14ac:dyDescent="0.25">
      <c r="C425" s="180"/>
      <c r="F425" s="231"/>
    </row>
    <row r="426" spans="3:6" s="172" customFormat="1" x14ac:dyDescent="0.25">
      <c r="C426" s="180"/>
      <c r="F426" s="231"/>
    </row>
    <row r="427" spans="3:6" s="172" customFormat="1" x14ac:dyDescent="0.25">
      <c r="C427" s="180"/>
      <c r="F427" s="231"/>
    </row>
    <row r="428" spans="3:6" s="172" customFormat="1" x14ac:dyDescent="0.25">
      <c r="C428" s="180"/>
      <c r="F428" s="231"/>
    </row>
    <row r="429" spans="3:6" s="172" customFormat="1" x14ac:dyDescent="0.25">
      <c r="C429" s="180"/>
      <c r="F429" s="231"/>
    </row>
    <row r="430" spans="3:6" s="172" customFormat="1" x14ac:dyDescent="0.25">
      <c r="C430" s="180"/>
      <c r="F430" s="231"/>
    </row>
    <row r="431" spans="3:6" s="172" customFormat="1" x14ac:dyDescent="0.25">
      <c r="C431" s="180"/>
      <c r="F431" s="231"/>
    </row>
    <row r="432" spans="3:6" s="172" customFormat="1" x14ac:dyDescent="0.25">
      <c r="C432" s="180"/>
      <c r="F432" s="231"/>
    </row>
    <row r="433" spans="3:6" s="172" customFormat="1" x14ac:dyDescent="0.25">
      <c r="C433" s="180"/>
      <c r="F433" s="231"/>
    </row>
    <row r="434" spans="3:6" s="172" customFormat="1" x14ac:dyDescent="0.25">
      <c r="C434" s="180"/>
      <c r="F434" s="231"/>
    </row>
    <row r="435" spans="3:6" s="172" customFormat="1" x14ac:dyDescent="0.25">
      <c r="C435" s="180"/>
      <c r="F435" s="231"/>
    </row>
    <row r="436" spans="3:6" s="172" customFormat="1" x14ac:dyDescent="0.25">
      <c r="C436" s="180"/>
      <c r="F436" s="231"/>
    </row>
    <row r="437" spans="3:6" s="172" customFormat="1" x14ac:dyDescent="0.25">
      <c r="C437" s="180"/>
      <c r="F437" s="231"/>
    </row>
    <row r="438" spans="3:6" s="172" customFormat="1" x14ac:dyDescent="0.25">
      <c r="C438" s="180"/>
      <c r="F438" s="231"/>
    </row>
    <row r="439" spans="3:6" s="172" customFormat="1" x14ac:dyDescent="0.25">
      <c r="C439" s="180"/>
      <c r="F439" s="231"/>
    </row>
    <row r="440" spans="3:6" s="172" customFormat="1" x14ac:dyDescent="0.25">
      <c r="C440" s="180"/>
      <c r="F440" s="231"/>
    </row>
    <row r="441" spans="3:6" s="172" customFormat="1" x14ac:dyDescent="0.25">
      <c r="C441" s="180"/>
      <c r="F441" s="231"/>
    </row>
    <row r="442" spans="3:6" s="172" customFormat="1" x14ac:dyDescent="0.25">
      <c r="C442" s="180"/>
      <c r="F442" s="231"/>
    </row>
    <row r="443" spans="3:6" s="172" customFormat="1" x14ac:dyDescent="0.25">
      <c r="C443" s="180"/>
      <c r="F443" s="231"/>
    </row>
    <row r="444" spans="3:6" s="172" customFormat="1" x14ac:dyDescent="0.25">
      <c r="C444" s="180"/>
      <c r="F444" s="231"/>
    </row>
    <row r="445" spans="3:6" s="172" customFormat="1" x14ac:dyDescent="0.25">
      <c r="C445" s="180"/>
      <c r="F445" s="231"/>
    </row>
    <row r="446" spans="3:6" s="172" customFormat="1" x14ac:dyDescent="0.25">
      <c r="C446" s="180"/>
      <c r="F446" s="231"/>
    </row>
    <row r="447" spans="3:6" s="172" customFormat="1" x14ac:dyDescent="0.25">
      <c r="C447" s="180"/>
      <c r="F447" s="231"/>
    </row>
    <row r="448" spans="3:6" s="172" customFormat="1" x14ac:dyDescent="0.25">
      <c r="C448" s="180"/>
      <c r="F448" s="231"/>
    </row>
    <row r="449" spans="3:6" s="172" customFormat="1" x14ac:dyDescent="0.25">
      <c r="C449" s="180"/>
      <c r="F449" s="231"/>
    </row>
    <row r="450" spans="3:6" s="172" customFormat="1" x14ac:dyDescent="0.25">
      <c r="C450" s="180"/>
      <c r="F450" s="231"/>
    </row>
    <row r="451" spans="3:6" s="172" customFormat="1" x14ac:dyDescent="0.25">
      <c r="C451" s="180"/>
      <c r="F451" s="231"/>
    </row>
    <row r="452" spans="3:6" s="172" customFormat="1" x14ac:dyDescent="0.25">
      <c r="C452" s="180"/>
      <c r="F452" s="231"/>
    </row>
    <row r="453" spans="3:6" s="172" customFormat="1" x14ac:dyDescent="0.25">
      <c r="C453" s="180"/>
      <c r="F453" s="231"/>
    </row>
    <row r="454" spans="3:6" s="172" customFormat="1" x14ac:dyDescent="0.25">
      <c r="C454" s="180"/>
      <c r="F454" s="231"/>
    </row>
    <row r="455" spans="3:6" s="172" customFormat="1" x14ac:dyDescent="0.25">
      <c r="C455" s="180"/>
      <c r="F455" s="231"/>
    </row>
    <row r="456" spans="3:6" s="172" customFormat="1" x14ac:dyDescent="0.25">
      <c r="C456" s="180"/>
      <c r="F456" s="231"/>
    </row>
    <row r="457" spans="3:6" s="172" customFormat="1" x14ac:dyDescent="0.25">
      <c r="C457" s="180"/>
      <c r="F457" s="231"/>
    </row>
    <row r="458" spans="3:6" s="172" customFormat="1" x14ac:dyDescent="0.25">
      <c r="C458" s="180"/>
      <c r="F458" s="231"/>
    </row>
    <row r="459" spans="3:6" s="172" customFormat="1" x14ac:dyDescent="0.25">
      <c r="C459" s="180"/>
      <c r="F459" s="231"/>
    </row>
    <row r="460" spans="3:6" s="172" customFormat="1" x14ac:dyDescent="0.25">
      <c r="C460" s="180"/>
      <c r="F460" s="231"/>
    </row>
    <row r="461" spans="3:6" s="172" customFormat="1" x14ac:dyDescent="0.25">
      <c r="C461" s="180"/>
      <c r="F461" s="231"/>
    </row>
    <row r="462" spans="3:6" s="172" customFormat="1" x14ac:dyDescent="0.25">
      <c r="C462" s="180"/>
      <c r="F462" s="231"/>
    </row>
    <row r="463" spans="3:6" s="172" customFormat="1" x14ac:dyDescent="0.25">
      <c r="C463" s="180"/>
      <c r="F463" s="231"/>
    </row>
    <row r="464" spans="3:6" s="172" customFormat="1" x14ac:dyDescent="0.25">
      <c r="C464" s="180"/>
      <c r="F464" s="231"/>
    </row>
    <row r="465" spans="3:6" s="172" customFormat="1" x14ac:dyDescent="0.25">
      <c r="C465" s="180"/>
      <c r="F465" s="231"/>
    </row>
    <row r="466" spans="3:6" s="172" customFormat="1" x14ac:dyDescent="0.25">
      <c r="C466" s="180"/>
      <c r="F466" s="231"/>
    </row>
    <row r="467" spans="3:6" s="172" customFormat="1" x14ac:dyDescent="0.25">
      <c r="C467" s="180"/>
      <c r="F467" s="231"/>
    </row>
    <row r="468" spans="3:6" s="172" customFormat="1" x14ac:dyDescent="0.25">
      <c r="C468" s="180"/>
      <c r="F468" s="231"/>
    </row>
    <row r="469" spans="3:6" s="172" customFormat="1" x14ac:dyDescent="0.25">
      <c r="C469" s="180"/>
      <c r="F469" s="231"/>
    </row>
    <row r="470" spans="3:6" s="172" customFormat="1" x14ac:dyDescent="0.25">
      <c r="C470" s="180"/>
      <c r="F470" s="231"/>
    </row>
    <row r="471" spans="3:6" s="172" customFormat="1" x14ac:dyDescent="0.25">
      <c r="C471" s="180"/>
      <c r="F471" s="231"/>
    </row>
    <row r="472" spans="3:6" s="172" customFormat="1" x14ac:dyDescent="0.25">
      <c r="C472" s="180"/>
      <c r="F472" s="231"/>
    </row>
    <row r="473" spans="3:6" s="172" customFormat="1" x14ac:dyDescent="0.25">
      <c r="C473" s="180"/>
      <c r="F473" s="231"/>
    </row>
    <row r="474" spans="3:6" s="172" customFormat="1" x14ac:dyDescent="0.25">
      <c r="C474" s="180"/>
      <c r="F474" s="231"/>
    </row>
    <row r="475" spans="3:6" s="172" customFormat="1" x14ac:dyDescent="0.25">
      <c r="C475" s="180"/>
      <c r="F475" s="231"/>
    </row>
    <row r="476" spans="3:6" s="172" customFormat="1" x14ac:dyDescent="0.25">
      <c r="C476" s="180"/>
      <c r="F476" s="231"/>
    </row>
    <row r="477" spans="3:6" s="172" customFormat="1" x14ac:dyDescent="0.25">
      <c r="C477" s="180"/>
      <c r="F477" s="231"/>
    </row>
    <row r="478" spans="3:6" s="172" customFormat="1" x14ac:dyDescent="0.25">
      <c r="C478" s="180"/>
      <c r="F478" s="231"/>
    </row>
    <row r="479" spans="3:6" s="172" customFormat="1" x14ac:dyDescent="0.25">
      <c r="C479" s="180"/>
      <c r="F479" s="231"/>
    </row>
    <row r="480" spans="3:6" s="172" customFormat="1" x14ac:dyDescent="0.25">
      <c r="C480" s="180"/>
      <c r="F480" s="231"/>
    </row>
    <row r="481" spans="3:6" s="172" customFormat="1" x14ac:dyDescent="0.25">
      <c r="C481" s="180"/>
      <c r="F481" s="231"/>
    </row>
    <row r="482" spans="3:6" s="172" customFormat="1" x14ac:dyDescent="0.25">
      <c r="C482" s="180"/>
      <c r="F482" s="231"/>
    </row>
    <row r="483" spans="3:6" s="172" customFormat="1" x14ac:dyDescent="0.25">
      <c r="C483" s="180"/>
      <c r="F483" s="231"/>
    </row>
    <row r="484" spans="3:6" s="172" customFormat="1" x14ac:dyDescent="0.25">
      <c r="C484" s="180"/>
      <c r="F484" s="231"/>
    </row>
    <row r="485" spans="3:6" s="172" customFormat="1" x14ac:dyDescent="0.25">
      <c r="C485" s="180"/>
      <c r="F485" s="231"/>
    </row>
    <row r="486" spans="3:6" s="172" customFormat="1" x14ac:dyDescent="0.25">
      <c r="C486" s="180"/>
      <c r="F486" s="231"/>
    </row>
    <row r="487" spans="3:6" s="172" customFormat="1" x14ac:dyDescent="0.25">
      <c r="C487" s="180"/>
      <c r="F487" s="231"/>
    </row>
    <row r="488" spans="3:6" s="172" customFormat="1" x14ac:dyDescent="0.25">
      <c r="C488" s="180"/>
      <c r="F488" s="231"/>
    </row>
    <row r="489" spans="3:6" s="172" customFormat="1" x14ac:dyDescent="0.25">
      <c r="C489" s="180"/>
      <c r="F489" s="231"/>
    </row>
    <row r="490" spans="3:6" s="172" customFormat="1" x14ac:dyDescent="0.25">
      <c r="C490" s="180"/>
      <c r="F490" s="231"/>
    </row>
    <row r="491" spans="3:6" s="172" customFormat="1" x14ac:dyDescent="0.25">
      <c r="C491" s="180"/>
      <c r="F491" s="231"/>
    </row>
    <row r="492" spans="3:6" s="172" customFormat="1" x14ac:dyDescent="0.25">
      <c r="C492" s="180"/>
      <c r="F492" s="231"/>
    </row>
    <row r="493" spans="3:6" s="172" customFormat="1" x14ac:dyDescent="0.25">
      <c r="C493" s="180"/>
      <c r="F493" s="231"/>
    </row>
    <row r="494" spans="3:6" s="172" customFormat="1" x14ac:dyDescent="0.25">
      <c r="C494" s="180"/>
      <c r="F494" s="231"/>
    </row>
    <row r="495" spans="3:6" s="172" customFormat="1" x14ac:dyDescent="0.25">
      <c r="C495" s="180"/>
      <c r="F495" s="231"/>
    </row>
    <row r="496" spans="3:6" s="172" customFormat="1" x14ac:dyDescent="0.25">
      <c r="C496" s="180"/>
      <c r="F496" s="231"/>
    </row>
    <row r="497" spans="3:6" s="172" customFormat="1" x14ac:dyDescent="0.25">
      <c r="C497" s="180"/>
      <c r="F497" s="231"/>
    </row>
    <row r="498" spans="3:6" s="172" customFormat="1" x14ac:dyDescent="0.25">
      <c r="C498" s="180"/>
      <c r="F498" s="231"/>
    </row>
    <row r="499" spans="3:6" s="172" customFormat="1" x14ac:dyDescent="0.25">
      <c r="C499" s="180"/>
      <c r="F499" s="231"/>
    </row>
    <row r="500" spans="3:6" s="172" customFormat="1" x14ac:dyDescent="0.25">
      <c r="C500" s="180"/>
      <c r="F500" s="231"/>
    </row>
    <row r="501" spans="3:6" s="172" customFormat="1" x14ac:dyDescent="0.25">
      <c r="C501" s="180"/>
      <c r="F501" s="231"/>
    </row>
    <row r="502" spans="3:6" s="172" customFormat="1" x14ac:dyDescent="0.25">
      <c r="C502" s="180"/>
      <c r="F502" s="231"/>
    </row>
    <row r="503" spans="3:6" s="172" customFormat="1" x14ac:dyDescent="0.25">
      <c r="C503" s="180"/>
      <c r="F503" s="231"/>
    </row>
    <row r="504" spans="3:6" s="172" customFormat="1" x14ac:dyDescent="0.25">
      <c r="C504" s="180"/>
      <c r="F504" s="231"/>
    </row>
    <row r="505" spans="3:6" s="172" customFormat="1" x14ac:dyDescent="0.25">
      <c r="C505" s="180"/>
      <c r="F505" s="231"/>
    </row>
    <row r="506" spans="3:6" s="172" customFormat="1" x14ac:dyDescent="0.25">
      <c r="C506" s="180"/>
      <c r="F506" s="231"/>
    </row>
    <row r="507" spans="3:6" s="172" customFormat="1" x14ac:dyDescent="0.25">
      <c r="C507" s="180"/>
      <c r="F507" s="231"/>
    </row>
    <row r="508" spans="3:6" s="172" customFormat="1" x14ac:dyDescent="0.25">
      <c r="C508" s="180"/>
      <c r="F508" s="231"/>
    </row>
    <row r="509" spans="3:6" s="172" customFormat="1" x14ac:dyDescent="0.25">
      <c r="C509" s="180"/>
      <c r="F509" s="231"/>
    </row>
    <row r="510" spans="3:6" s="172" customFormat="1" x14ac:dyDescent="0.25">
      <c r="C510" s="180"/>
      <c r="F510" s="231"/>
    </row>
    <row r="511" spans="3:6" s="172" customFormat="1" x14ac:dyDescent="0.25">
      <c r="C511" s="180"/>
      <c r="F511" s="231"/>
    </row>
    <row r="512" spans="3:6" s="172" customFormat="1" x14ac:dyDescent="0.25">
      <c r="C512" s="180"/>
      <c r="F512" s="231"/>
    </row>
    <row r="513" spans="3:6" s="172" customFormat="1" x14ac:dyDescent="0.25">
      <c r="C513" s="180"/>
      <c r="F513" s="231"/>
    </row>
    <row r="514" spans="3:6" s="172" customFormat="1" x14ac:dyDescent="0.25">
      <c r="C514" s="180"/>
      <c r="F514" s="231"/>
    </row>
    <row r="515" spans="3:6" s="172" customFormat="1" x14ac:dyDescent="0.25">
      <c r="C515" s="180"/>
      <c r="F515" s="231"/>
    </row>
    <row r="516" spans="3:6" s="172" customFormat="1" x14ac:dyDescent="0.25">
      <c r="C516" s="180"/>
      <c r="F516" s="231"/>
    </row>
    <row r="517" spans="3:6" s="172" customFormat="1" x14ac:dyDescent="0.25">
      <c r="C517" s="180"/>
      <c r="F517" s="231"/>
    </row>
    <row r="518" spans="3:6" s="172" customFormat="1" x14ac:dyDescent="0.25">
      <c r="C518" s="180"/>
      <c r="F518" s="231"/>
    </row>
    <row r="519" spans="3:6" s="172" customFormat="1" x14ac:dyDescent="0.25">
      <c r="C519" s="180"/>
      <c r="F519" s="231"/>
    </row>
    <row r="520" spans="3:6" s="172" customFormat="1" x14ac:dyDescent="0.25">
      <c r="C520" s="180"/>
      <c r="F520" s="231"/>
    </row>
    <row r="521" spans="3:6" s="172" customFormat="1" x14ac:dyDescent="0.25">
      <c r="C521" s="180"/>
      <c r="F521" s="231"/>
    </row>
    <row r="522" spans="3:6" s="172" customFormat="1" x14ac:dyDescent="0.25">
      <c r="C522" s="180"/>
      <c r="F522" s="231"/>
    </row>
    <row r="523" spans="3:6" s="172" customFormat="1" x14ac:dyDescent="0.25">
      <c r="C523" s="180"/>
      <c r="F523" s="231"/>
    </row>
    <row r="524" spans="3:6" s="172" customFormat="1" x14ac:dyDescent="0.25">
      <c r="C524" s="180"/>
      <c r="F524" s="231"/>
    </row>
    <row r="525" spans="3:6" s="172" customFormat="1" x14ac:dyDescent="0.25">
      <c r="C525" s="180"/>
      <c r="F525" s="231"/>
    </row>
    <row r="526" spans="3:6" s="172" customFormat="1" x14ac:dyDescent="0.25">
      <c r="C526" s="180"/>
      <c r="F526" s="231"/>
    </row>
    <row r="527" spans="3:6" s="172" customFormat="1" x14ac:dyDescent="0.25">
      <c r="C527" s="180"/>
      <c r="F527" s="231"/>
    </row>
    <row r="528" spans="3:6" s="172" customFormat="1" x14ac:dyDescent="0.25">
      <c r="C528" s="180"/>
      <c r="F528" s="231"/>
    </row>
    <row r="529" spans="3:6" s="172" customFormat="1" x14ac:dyDescent="0.25">
      <c r="C529" s="180"/>
      <c r="F529" s="231"/>
    </row>
    <row r="530" spans="3:6" s="172" customFormat="1" x14ac:dyDescent="0.25">
      <c r="C530" s="180"/>
      <c r="F530" s="231"/>
    </row>
    <row r="531" spans="3:6" s="172" customFormat="1" x14ac:dyDescent="0.25">
      <c r="C531" s="180"/>
      <c r="F531" s="231"/>
    </row>
    <row r="532" spans="3:6" s="172" customFormat="1" x14ac:dyDescent="0.25">
      <c r="C532" s="180"/>
      <c r="F532" s="231"/>
    </row>
    <row r="533" spans="3:6" s="172" customFormat="1" x14ac:dyDescent="0.25">
      <c r="C533" s="180"/>
      <c r="F533" s="231"/>
    </row>
    <row r="534" spans="3:6" s="172" customFormat="1" x14ac:dyDescent="0.25">
      <c r="C534" s="180"/>
      <c r="F534" s="231"/>
    </row>
    <row r="535" spans="3:6" s="172" customFormat="1" x14ac:dyDescent="0.25">
      <c r="C535" s="180"/>
      <c r="F535" s="231"/>
    </row>
    <row r="536" spans="3:6" s="172" customFormat="1" x14ac:dyDescent="0.25">
      <c r="C536" s="180"/>
      <c r="F536" s="231"/>
    </row>
    <row r="537" spans="3:6" s="172" customFormat="1" x14ac:dyDescent="0.25">
      <c r="C537" s="180"/>
      <c r="F537" s="231"/>
    </row>
    <row r="538" spans="3:6" s="172" customFormat="1" x14ac:dyDescent="0.25">
      <c r="C538" s="180"/>
      <c r="F538" s="231"/>
    </row>
    <row r="539" spans="3:6" s="172" customFormat="1" x14ac:dyDescent="0.25">
      <c r="C539" s="180"/>
      <c r="F539" s="231"/>
    </row>
    <row r="540" spans="3:6" s="172" customFormat="1" x14ac:dyDescent="0.25">
      <c r="C540" s="180"/>
      <c r="F540" s="231"/>
    </row>
    <row r="541" spans="3:6" s="172" customFormat="1" x14ac:dyDescent="0.25">
      <c r="C541" s="180"/>
      <c r="F541" s="231"/>
    </row>
    <row r="542" spans="3:6" s="172" customFormat="1" x14ac:dyDescent="0.25">
      <c r="C542" s="180"/>
      <c r="F542" s="231"/>
    </row>
    <row r="543" spans="3:6" s="172" customFormat="1" x14ac:dyDescent="0.25">
      <c r="C543" s="180"/>
      <c r="F543" s="231"/>
    </row>
    <row r="544" spans="3:6" s="172" customFormat="1" x14ac:dyDescent="0.25">
      <c r="C544" s="180"/>
      <c r="F544" s="231"/>
    </row>
    <row r="545" spans="3:6" s="172" customFormat="1" x14ac:dyDescent="0.25">
      <c r="C545" s="180"/>
      <c r="F545" s="231"/>
    </row>
    <row r="546" spans="3:6" s="172" customFormat="1" x14ac:dyDescent="0.25">
      <c r="C546" s="180"/>
      <c r="F546" s="231"/>
    </row>
    <row r="547" spans="3:6" s="172" customFormat="1" x14ac:dyDescent="0.25">
      <c r="C547" s="180"/>
      <c r="F547" s="231"/>
    </row>
    <row r="548" spans="3:6" s="172" customFormat="1" x14ac:dyDescent="0.25">
      <c r="C548" s="180"/>
      <c r="F548" s="231"/>
    </row>
    <row r="549" spans="3:6" s="172" customFormat="1" x14ac:dyDescent="0.25">
      <c r="C549" s="180"/>
      <c r="F549" s="231"/>
    </row>
    <row r="550" spans="3:6" s="172" customFormat="1" x14ac:dyDescent="0.25">
      <c r="C550" s="180"/>
      <c r="F550" s="231"/>
    </row>
    <row r="551" spans="3:6" s="172" customFormat="1" x14ac:dyDescent="0.25">
      <c r="C551" s="180"/>
      <c r="F551" s="231"/>
    </row>
    <row r="552" spans="3:6" s="172" customFormat="1" x14ac:dyDescent="0.25">
      <c r="C552" s="180"/>
      <c r="F552" s="231"/>
    </row>
    <row r="553" spans="3:6" s="172" customFormat="1" x14ac:dyDescent="0.25">
      <c r="C553" s="180"/>
      <c r="F553" s="231"/>
    </row>
    <row r="554" spans="3:6" s="172" customFormat="1" x14ac:dyDescent="0.25">
      <c r="C554" s="180"/>
      <c r="F554" s="231"/>
    </row>
    <row r="555" spans="3:6" s="172" customFormat="1" x14ac:dyDescent="0.25">
      <c r="C555" s="180"/>
      <c r="F555" s="231"/>
    </row>
    <row r="556" spans="3:6" s="172" customFormat="1" x14ac:dyDescent="0.25">
      <c r="C556" s="180"/>
      <c r="F556" s="231"/>
    </row>
    <row r="557" spans="3:6" s="172" customFormat="1" x14ac:dyDescent="0.25">
      <c r="C557" s="180"/>
      <c r="F557" s="231"/>
    </row>
    <row r="558" spans="3:6" s="172" customFormat="1" x14ac:dyDescent="0.25">
      <c r="C558" s="180"/>
      <c r="F558" s="231"/>
    </row>
    <row r="559" spans="3:6" s="172" customFormat="1" x14ac:dyDescent="0.25">
      <c r="C559" s="180"/>
      <c r="F559" s="231"/>
    </row>
    <row r="560" spans="3:6" s="172" customFormat="1" x14ac:dyDescent="0.25">
      <c r="C560" s="180"/>
      <c r="F560" s="231"/>
    </row>
    <row r="561" spans="3:6" s="172" customFormat="1" x14ac:dyDescent="0.25">
      <c r="C561" s="180"/>
      <c r="F561" s="231"/>
    </row>
    <row r="562" spans="3:6" s="172" customFormat="1" x14ac:dyDescent="0.25">
      <c r="C562" s="180"/>
      <c r="F562" s="231"/>
    </row>
    <row r="563" spans="3:6" s="172" customFormat="1" x14ac:dyDescent="0.25">
      <c r="C563" s="180"/>
      <c r="F563" s="231"/>
    </row>
    <row r="564" spans="3:6" s="172" customFormat="1" x14ac:dyDescent="0.25">
      <c r="C564" s="180"/>
      <c r="F564" s="231"/>
    </row>
    <row r="565" spans="3:6" s="172" customFormat="1" x14ac:dyDescent="0.25">
      <c r="C565" s="180"/>
      <c r="F565" s="231"/>
    </row>
    <row r="566" spans="3:6" s="172" customFormat="1" x14ac:dyDescent="0.25">
      <c r="C566" s="180"/>
      <c r="F566" s="231"/>
    </row>
    <row r="567" spans="3:6" s="172" customFormat="1" x14ac:dyDescent="0.25">
      <c r="C567" s="180"/>
      <c r="F567" s="231"/>
    </row>
    <row r="568" spans="3:6" s="172" customFormat="1" x14ac:dyDescent="0.25">
      <c r="C568" s="180"/>
      <c r="F568" s="231"/>
    </row>
    <row r="569" spans="3:6" s="172" customFormat="1" x14ac:dyDescent="0.25">
      <c r="C569" s="180"/>
      <c r="F569" s="231"/>
    </row>
    <row r="570" spans="3:6" s="172" customFormat="1" x14ac:dyDescent="0.25">
      <c r="C570" s="180"/>
      <c r="F570" s="231"/>
    </row>
    <row r="571" spans="3:6" s="172" customFormat="1" x14ac:dyDescent="0.25">
      <c r="C571" s="180"/>
      <c r="F571" s="231"/>
    </row>
    <row r="572" spans="3:6" s="172" customFormat="1" x14ac:dyDescent="0.25">
      <c r="C572" s="180"/>
      <c r="F572" s="231"/>
    </row>
    <row r="573" spans="3:6" s="172" customFormat="1" x14ac:dyDescent="0.25">
      <c r="C573" s="180"/>
      <c r="F573" s="231"/>
    </row>
    <row r="574" spans="3:6" s="172" customFormat="1" x14ac:dyDescent="0.25">
      <c r="C574" s="180"/>
      <c r="F574" s="231"/>
    </row>
    <row r="575" spans="3:6" s="172" customFormat="1" x14ac:dyDescent="0.25">
      <c r="C575" s="180"/>
      <c r="F575" s="231"/>
    </row>
    <row r="576" spans="3:6" s="172" customFormat="1" x14ac:dyDescent="0.25">
      <c r="C576" s="180"/>
      <c r="F576" s="231"/>
    </row>
    <row r="577" spans="3:6" s="172" customFormat="1" x14ac:dyDescent="0.25">
      <c r="C577" s="180"/>
      <c r="F577" s="231"/>
    </row>
    <row r="578" spans="3:6" s="172" customFormat="1" x14ac:dyDescent="0.25">
      <c r="C578" s="180"/>
      <c r="F578" s="231"/>
    </row>
    <row r="579" spans="3:6" s="172" customFormat="1" x14ac:dyDescent="0.25">
      <c r="C579" s="180"/>
      <c r="F579" s="231"/>
    </row>
    <row r="580" spans="3:6" s="172" customFormat="1" x14ac:dyDescent="0.25">
      <c r="C580" s="180"/>
      <c r="F580" s="231"/>
    </row>
    <row r="581" spans="3:6" s="172" customFormat="1" x14ac:dyDescent="0.25">
      <c r="C581" s="180"/>
      <c r="F581" s="231"/>
    </row>
    <row r="582" spans="3:6" s="172" customFormat="1" x14ac:dyDescent="0.25">
      <c r="C582" s="180"/>
      <c r="F582" s="231"/>
    </row>
    <row r="583" spans="3:6" s="172" customFormat="1" x14ac:dyDescent="0.25">
      <c r="C583" s="180"/>
      <c r="F583" s="231"/>
    </row>
    <row r="584" spans="3:6" s="172" customFormat="1" x14ac:dyDescent="0.25">
      <c r="C584" s="180"/>
      <c r="F584" s="231"/>
    </row>
    <row r="585" spans="3:6" s="172" customFormat="1" x14ac:dyDescent="0.25">
      <c r="C585" s="180"/>
      <c r="F585" s="231"/>
    </row>
    <row r="586" spans="3:6" s="172" customFormat="1" x14ac:dyDescent="0.25">
      <c r="C586" s="180"/>
      <c r="F586" s="231"/>
    </row>
    <row r="587" spans="3:6" s="172" customFormat="1" x14ac:dyDescent="0.25">
      <c r="C587" s="180"/>
      <c r="F587" s="231"/>
    </row>
    <row r="588" spans="3:6" s="172" customFormat="1" x14ac:dyDescent="0.25">
      <c r="C588" s="180"/>
      <c r="F588" s="231"/>
    </row>
    <row r="589" spans="3:6" s="172" customFormat="1" x14ac:dyDescent="0.25">
      <c r="C589" s="180"/>
      <c r="F589" s="231"/>
    </row>
    <row r="590" spans="3:6" s="172" customFormat="1" x14ac:dyDescent="0.25">
      <c r="C590" s="180"/>
      <c r="F590" s="231"/>
    </row>
    <row r="591" spans="3:6" s="172" customFormat="1" x14ac:dyDescent="0.25">
      <c r="C591" s="180"/>
      <c r="F591" s="231"/>
    </row>
    <row r="592" spans="3:6" s="172" customFormat="1" x14ac:dyDescent="0.25">
      <c r="C592" s="180"/>
      <c r="F592" s="231"/>
    </row>
    <row r="593" spans="3:6" s="172" customFormat="1" x14ac:dyDescent="0.25">
      <c r="C593" s="180"/>
      <c r="F593" s="231"/>
    </row>
    <row r="594" spans="3:6" s="172" customFormat="1" x14ac:dyDescent="0.25">
      <c r="C594" s="180"/>
      <c r="F594" s="231"/>
    </row>
    <row r="595" spans="3:6" s="172" customFormat="1" x14ac:dyDescent="0.25">
      <c r="C595" s="180"/>
      <c r="F595" s="231"/>
    </row>
    <row r="596" spans="3:6" s="172" customFormat="1" x14ac:dyDescent="0.25">
      <c r="C596" s="180"/>
      <c r="F596" s="231"/>
    </row>
    <row r="597" spans="3:6" s="172" customFormat="1" x14ac:dyDescent="0.25">
      <c r="C597" s="180"/>
      <c r="F597" s="231"/>
    </row>
    <row r="598" spans="3:6" s="172" customFormat="1" x14ac:dyDescent="0.25">
      <c r="C598" s="180"/>
      <c r="F598" s="231"/>
    </row>
    <row r="599" spans="3:6" s="172" customFormat="1" x14ac:dyDescent="0.25">
      <c r="C599" s="180"/>
      <c r="F599" s="231"/>
    </row>
    <row r="600" spans="3:6" s="172" customFormat="1" x14ac:dyDescent="0.25">
      <c r="C600" s="180"/>
      <c r="F600" s="231"/>
    </row>
    <row r="601" spans="3:6" s="172" customFormat="1" x14ac:dyDescent="0.25">
      <c r="C601" s="180"/>
      <c r="F601" s="231"/>
    </row>
    <row r="602" spans="3:6" s="172" customFormat="1" x14ac:dyDescent="0.25">
      <c r="C602" s="180"/>
      <c r="F602" s="231"/>
    </row>
    <row r="603" spans="3:6" s="172" customFormat="1" x14ac:dyDescent="0.25">
      <c r="C603" s="180"/>
      <c r="F603" s="231"/>
    </row>
    <row r="604" spans="3:6" s="172" customFormat="1" x14ac:dyDescent="0.25">
      <c r="C604" s="180"/>
      <c r="F604" s="231"/>
    </row>
    <row r="605" spans="3:6" s="172" customFormat="1" x14ac:dyDescent="0.25">
      <c r="C605" s="180"/>
      <c r="F605" s="231"/>
    </row>
    <row r="606" spans="3:6" s="172" customFormat="1" x14ac:dyDescent="0.25">
      <c r="C606" s="180"/>
      <c r="F606" s="231"/>
    </row>
    <row r="607" spans="3:6" s="172" customFormat="1" x14ac:dyDescent="0.25">
      <c r="C607" s="180"/>
      <c r="F607" s="231"/>
    </row>
    <row r="608" spans="3:6" s="172" customFormat="1" x14ac:dyDescent="0.25">
      <c r="C608" s="180"/>
      <c r="F608" s="231"/>
    </row>
    <row r="609" spans="3:6" s="172" customFormat="1" x14ac:dyDescent="0.25">
      <c r="C609" s="180"/>
      <c r="F609" s="231"/>
    </row>
    <row r="610" spans="3:6" s="172" customFormat="1" x14ac:dyDescent="0.25">
      <c r="C610" s="180"/>
      <c r="F610" s="231"/>
    </row>
    <row r="611" spans="3:6" s="172" customFormat="1" x14ac:dyDescent="0.25">
      <c r="C611" s="180"/>
      <c r="F611" s="231"/>
    </row>
    <row r="612" spans="3:6" s="172" customFormat="1" x14ac:dyDescent="0.25">
      <c r="C612" s="180"/>
      <c r="F612" s="231"/>
    </row>
    <row r="613" spans="3:6" s="172" customFormat="1" x14ac:dyDescent="0.25">
      <c r="C613" s="180"/>
      <c r="F613" s="231"/>
    </row>
    <row r="614" spans="3:6" s="172" customFormat="1" x14ac:dyDescent="0.25">
      <c r="C614" s="180"/>
      <c r="F614" s="231"/>
    </row>
    <row r="615" spans="3:6" s="172" customFormat="1" x14ac:dyDescent="0.25">
      <c r="C615" s="180"/>
      <c r="F615" s="231"/>
    </row>
    <row r="616" spans="3:6" s="172" customFormat="1" x14ac:dyDescent="0.25">
      <c r="C616" s="180"/>
      <c r="F616" s="231"/>
    </row>
    <row r="617" spans="3:6" s="172" customFormat="1" x14ac:dyDescent="0.25">
      <c r="C617" s="180"/>
      <c r="F617" s="231"/>
    </row>
    <row r="618" spans="3:6" s="172" customFormat="1" x14ac:dyDescent="0.25">
      <c r="C618" s="180"/>
      <c r="F618" s="231"/>
    </row>
    <row r="619" spans="3:6" s="172" customFormat="1" x14ac:dyDescent="0.25">
      <c r="C619" s="180"/>
      <c r="F619" s="231"/>
    </row>
    <row r="620" spans="3:6" s="172" customFormat="1" x14ac:dyDescent="0.25">
      <c r="C620" s="180"/>
      <c r="F620" s="231"/>
    </row>
    <row r="621" spans="3:6" s="172" customFormat="1" x14ac:dyDescent="0.25">
      <c r="C621" s="180"/>
      <c r="F621" s="231"/>
    </row>
    <row r="622" spans="3:6" s="172" customFormat="1" x14ac:dyDescent="0.25">
      <c r="C622" s="180"/>
      <c r="F622" s="231"/>
    </row>
    <row r="623" spans="3:6" s="172" customFormat="1" x14ac:dyDescent="0.25">
      <c r="C623" s="180"/>
      <c r="F623" s="231"/>
    </row>
    <row r="624" spans="3:6" s="172" customFormat="1" x14ac:dyDescent="0.25">
      <c r="C624" s="180"/>
      <c r="F624" s="231"/>
    </row>
    <row r="625" spans="3:6" s="172" customFormat="1" x14ac:dyDescent="0.25">
      <c r="C625" s="180"/>
      <c r="F625" s="231"/>
    </row>
    <row r="626" spans="3:6" s="172" customFormat="1" x14ac:dyDescent="0.25">
      <c r="C626" s="180"/>
      <c r="F626" s="231"/>
    </row>
    <row r="627" spans="3:6" s="172" customFormat="1" x14ac:dyDescent="0.25">
      <c r="C627" s="180"/>
      <c r="F627" s="231"/>
    </row>
    <row r="628" spans="3:6" s="172" customFormat="1" x14ac:dyDescent="0.25">
      <c r="C628" s="180"/>
      <c r="F628" s="231"/>
    </row>
    <row r="629" spans="3:6" s="172" customFormat="1" x14ac:dyDescent="0.25">
      <c r="C629" s="180"/>
      <c r="F629" s="231"/>
    </row>
    <row r="630" spans="3:6" s="172" customFormat="1" x14ac:dyDescent="0.25">
      <c r="C630" s="180"/>
      <c r="F630" s="231"/>
    </row>
    <row r="631" spans="3:6" s="172" customFormat="1" x14ac:dyDescent="0.25">
      <c r="C631" s="180"/>
      <c r="F631" s="231"/>
    </row>
    <row r="632" spans="3:6" s="172" customFormat="1" x14ac:dyDescent="0.25">
      <c r="C632" s="180"/>
      <c r="F632" s="231"/>
    </row>
    <row r="633" spans="3:6" s="172" customFormat="1" x14ac:dyDescent="0.25">
      <c r="C633" s="180"/>
      <c r="F633" s="231"/>
    </row>
    <row r="634" spans="3:6" s="172" customFormat="1" x14ac:dyDescent="0.25">
      <c r="C634" s="180"/>
      <c r="F634" s="231"/>
    </row>
    <row r="635" spans="3:6" s="172" customFormat="1" x14ac:dyDescent="0.25">
      <c r="C635" s="180"/>
      <c r="F635" s="231"/>
    </row>
    <row r="636" spans="3:6" s="172" customFormat="1" x14ac:dyDescent="0.25">
      <c r="C636" s="180"/>
      <c r="F636" s="231"/>
    </row>
    <row r="637" spans="3:6" s="172" customFormat="1" x14ac:dyDescent="0.25">
      <c r="C637" s="180"/>
      <c r="F637" s="231"/>
    </row>
    <row r="638" spans="3:6" s="172" customFormat="1" x14ac:dyDescent="0.25">
      <c r="C638" s="180"/>
      <c r="F638" s="231"/>
    </row>
    <row r="639" spans="3:6" s="172" customFormat="1" x14ac:dyDescent="0.25">
      <c r="C639" s="180"/>
      <c r="F639" s="231"/>
    </row>
    <row r="640" spans="3:6" s="172" customFormat="1" x14ac:dyDescent="0.25">
      <c r="C640" s="180"/>
      <c r="F640" s="231"/>
    </row>
    <row r="641" spans="3:6" s="172" customFormat="1" x14ac:dyDescent="0.25">
      <c r="C641" s="180"/>
      <c r="F641" s="231"/>
    </row>
    <row r="642" spans="3:6" s="172" customFormat="1" x14ac:dyDescent="0.25">
      <c r="C642" s="180"/>
      <c r="F642" s="231"/>
    </row>
    <row r="643" spans="3:6" s="172" customFormat="1" x14ac:dyDescent="0.25">
      <c r="C643" s="180"/>
      <c r="F643" s="231"/>
    </row>
    <row r="644" spans="3:6" s="172" customFormat="1" x14ac:dyDescent="0.25">
      <c r="C644" s="180"/>
      <c r="F644" s="231"/>
    </row>
    <row r="645" spans="3:6" s="172" customFormat="1" x14ac:dyDescent="0.25">
      <c r="C645" s="180"/>
      <c r="F645" s="231"/>
    </row>
    <row r="646" spans="3:6" s="172" customFormat="1" x14ac:dyDescent="0.25">
      <c r="C646" s="180"/>
      <c r="F646" s="231"/>
    </row>
    <row r="647" spans="3:6" s="172" customFormat="1" x14ac:dyDescent="0.25">
      <c r="C647" s="180"/>
      <c r="F647" s="231"/>
    </row>
    <row r="648" spans="3:6" s="172" customFormat="1" x14ac:dyDescent="0.25">
      <c r="C648" s="180"/>
      <c r="F648" s="231"/>
    </row>
    <row r="649" spans="3:6" s="172" customFormat="1" x14ac:dyDescent="0.25">
      <c r="C649" s="180"/>
      <c r="F649" s="231"/>
    </row>
    <row r="650" spans="3:6" s="172" customFormat="1" x14ac:dyDescent="0.25">
      <c r="C650" s="180"/>
      <c r="F650" s="231"/>
    </row>
    <row r="651" spans="3:6" s="172" customFormat="1" x14ac:dyDescent="0.25">
      <c r="C651" s="180"/>
      <c r="F651" s="231"/>
    </row>
    <row r="652" spans="3:6" s="172" customFormat="1" x14ac:dyDescent="0.25">
      <c r="C652" s="180"/>
      <c r="F652" s="231"/>
    </row>
    <row r="653" spans="3:6" s="172" customFormat="1" x14ac:dyDescent="0.25">
      <c r="C653" s="180"/>
      <c r="F653" s="231"/>
    </row>
    <row r="654" spans="3:6" s="172" customFormat="1" x14ac:dyDescent="0.25">
      <c r="C654" s="180"/>
      <c r="F654" s="231"/>
    </row>
    <row r="655" spans="3:6" s="172" customFormat="1" x14ac:dyDescent="0.25">
      <c r="C655" s="180"/>
      <c r="F655" s="231"/>
    </row>
    <row r="656" spans="3:6" s="172" customFormat="1" x14ac:dyDescent="0.25">
      <c r="C656" s="180"/>
      <c r="F656" s="231"/>
    </row>
    <row r="657" spans="3:6" s="172" customFormat="1" x14ac:dyDescent="0.25">
      <c r="C657" s="180"/>
      <c r="F657" s="231"/>
    </row>
    <row r="658" spans="3:6" s="172" customFormat="1" x14ac:dyDescent="0.25">
      <c r="C658" s="180"/>
      <c r="F658" s="231"/>
    </row>
    <row r="659" spans="3:6" s="172" customFormat="1" x14ac:dyDescent="0.25">
      <c r="C659" s="180"/>
      <c r="F659" s="231"/>
    </row>
    <row r="660" spans="3:6" s="172" customFormat="1" x14ac:dyDescent="0.25">
      <c r="C660" s="180"/>
      <c r="F660" s="231"/>
    </row>
    <row r="661" spans="3:6" s="172" customFormat="1" x14ac:dyDescent="0.25">
      <c r="C661" s="180"/>
      <c r="F661" s="231"/>
    </row>
    <row r="662" spans="3:6" s="172" customFormat="1" x14ac:dyDescent="0.25">
      <c r="C662" s="180"/>
      <c r="F662" s="231"/>
    </row>
    <row r="663" spans="3:6" s="172" customFormat="1" x14ac:dyDescent="0.25">
      <c r="C663" s="180"/>
      <c r="F663" s="231"/>
    </row>
    <row r="664" spans="3:6" s="172" customFormat="1" x14ac:dyDescent="0.25">
      <c r="C664" s="180"/>
      <c r="F664" s="231"/>
    </row>
    <row r="665" spans="3:6" s="172" customFormat="1" x14ac:dyDescent="0.25">
      <c r="C665" s="180"/>
      <c r="F665" s="231"/>
    </row>
    <row r="666" spans="3:6" s="172" customFormat="1" x14ac:dyDescent="0.25">
      <c r="C666" s="180"/>
      <c r="F666" s="231"/>
    </row>
    <row r="667" spans="3:6" s="172" customFormat="1" x14ac:dyDescent="0.25">
      <c r="C667" s="180"/>
      <c r="F667" s="231"/>
    </row>
    <row r="668" spans="3:6" s="172" customFormat="1" x14ac:dyDescent="0.25">
      <c r="C668" s="180"/>
      <c r="F668" s="231"/>
    </row>
    <row r="669" spans="3:6" s="172" customFormat="1" x14ac:dyDescent="0.25">
      <c r="C669" s="180"/>
      <c r="F669" s="231"/>
    </row>
    <row r="670" spans="3:6" s="172" customFormat="1" x14ac:dyDescent="0.25">
      <c r="C670" s="180"/>
      <c r="F670" s="231"/>
    </row>
    <row r="671" spans="3:6" s="172" customFormat="1" x14ac:dyDescent="0.25">
      <c r="C671" s="180"/>
      <c r="F671" s="231"/>
    </row>
    <row r="672" spans="3:6" s="172" customFormat="1" x14ac:dyDescent="0.25">
      <c r="C672" s="180"/>
      <c r="F672" s="231"/>
    </row>
    <row r="673" spans="3:6" s="172" customFormat="1" x14ac:dyDescent="0.25">
      <c r="C673" s="180"/>
      <c r="F673" s="231"/>
    </row>
    <row r="674" spans="3:6" s="172" customFormat="1" x14ac:dyDescent="0.25">
      <c r="C674" s="180"/>
      <c r="F674" s="231"/>
    </row>
    <row r="675" spans="3:6" s="172" customFormat="1" x14ac:dyDescent="0.25">
      <c r="C675" s="180"/>
      <c r="F675" s="231"/>
    </row>
    <row r="676" spans="3:6" s="172" customFormat="1" x14ac:dyDescent="0.25">
      <c r="C676" s="180"/>
      <c r="F676" s="231"/>
    </row>
    <row r="677" spans="3:6" s="172" customFormat="1" x14ac:dyDescent="0.25">
      <c r="C677" s="180"/>
      <c r="F677" s="231"/>
    </row>
    <row r="678" spans="3:6" s="172" customFormat="1" x14ac:dyDescent="0.25">
      <c r="C678" s="180"/>
      <c r="F678" s="231"/>
    </row>
    <row r="679" spans="3:6" s="172" customFormat="1" x14ac:dyDescent="0.25">
      <c r="C679" s="180"/>
      <c r="F679" s="231"/>
    </row>
    <row r="680" spans="3:6" s="172" customFormat="1" x14ac:dyDescent="0.25">
      <c r="C680" s="180"/>
      <c r="F680" s="231"/>
    </row>
    <row r="681" spans="3:6" s="172" customFormat="1" x14ac:dyDescent="0.25">
      <c r="C681" s="180"/>
      <c r="F681" s="231"/>
    </row>
    <row r="682" spans="3:6" s="172" customFormat="1" x14ac:dyDescent="0.25">
      <c r="C682" s="180"/>
      <c r="F682" s="231"/>
    </row>
    <row r="683" spans="3:6" s="172" customFormat="1" x14ac:dyDescent="0.25">
      <c r="C683" s="180"/>
      <c r="F683" s="231"/>
    </row>
    <row r="684" spans="3:6" s="172" customFormat="1" x14ac:dyDescent="0.25">
      <c r="C684" s="180"/>
      <c r="F684" s="231"/>
    </row>
    <row r="685" spans="3:6" s="172" customFormat="1" x14ac:dyDescent="0.25">
      <c r="C685" s="180"/>
      <c r="F685" s="231"/>
    </row>
    <row r="686" spans="3:6" s="172" customFormat="1" x14ac:dyDescent="0.25">
      <c r="C686" s="180"/>
      <c r="F686" s="231"/>
    </row>
    <row r="687" spans="3:6" s="172" customFormat="1" x14ac:dyDescent="0.25">
      <c r="C687" s="180"/>
      <c r="F687" s="231"/>
    </row>
    <row r="688" spans="3:6" s="172" customFormat="1" x14ac:dyDescent="0.25">
      <c r="C688" s="180"/>
      <c r="F688" s="231"/>
    </row>
    <row r="689" spans="3:6" s="172" customFormat="1" x14ac:dyDescent="0.25">
      <c r="C689" s="180"/>
      <c r="F689" s="231"/>
    </row>
    <row r="690" spans="3:6" s="172" customFormat="1" x14ac:dyDescent="0.25">
      <c r="C690" s="180"/>
      <c r="F690" s="231"/>
    </row>
    <row r="691" spans="3:6" s="172" customFormat="1" x14ac:dyDescent="0.25">
      <c r="C691" s="180"/>
      <c r="F691" s="231"/>
    </row>
    <row r="692" spans="3:6" s="172" customFormat="1" x14ac:dyDescent="0.25">
      <c r="C692" s="180"/>
      <c r="F692" s="231"/>
    </row>
    <row r="693" spans="3:6" s="172" customFormat="1" x14ac:dyDescent="0.25">
      <c r="C693" s="180"/>
      <c r="F693" s="231"/>
    </row>
    <row r="694" spans="3:6" s="172" customFormat="1" x14ac:dyDescent="0.25">
      <c r="C694" s="180"/>
      <c r="F694" s="231"/>
    </row>
    <row r="695" spans="3:6" s="172" customFormat="1" x14ac:dyDescent="0.25">
      <c r="C695" s="180"/>
      <c r="F695" s="231"/>
    </row>
    <row r="696" spans="3:6" s="172" customFormat="1" x14ac:dyDescent="0.25">
      <c r="C696" s="180"/>
      <c r="F696" s="231"/>
    </row>
    <row r="697" spans="3:6" s="172" customFormat="1" x14ac:dyDescent="0.25">
      <c r="C697" s="180"/>
      <c r="F697" s="231"/>
    </row>
    <row r="698" spans="3:6" s="172" customFormat="1" x14ac:dyDescent="0.25">
      <c r="C698" s="180"/>
      <c r="F698" s="231"/>
    </row>
    <row r="699" spans="3:6" s="172" customFormat="1" x14ac:dyDescent="0.25">
      <c r="C699" s="180"/>
      <c r="F699" s="231"/>
    </row>
    <row r="700" spans="3:6" s="172" customFormat="1" x14ac:dyDescent="0.25">
      <c r="C700" s="180"/>
      <c r="F700" s="231"/>
    </row>
    <row r="701" spans="3:6" s="172" customFormat="1" x14ac:dyDescent="0.25">
      <c r="C701" s="180"/>
      <c r="F701" s="231"/>
    </row>
    <row r="702" spans="3:6" s="172" customFormat="1" x14ac:dyDescent="0.25">
      <c r="C702" s="180"/>
      <c r="F702" s="231"/>
    </row>
    <row r="703" spans="3:6" s="172" customFormat="1" x14ac:dyDescent="0.25">
      <c r="C703" s="180"/>
      <c r="F703" s="231"/>
    </row>
    <row r="704" spans="3:6" s="172" customFormat="1" x14ac:dyDescent="0.25">
      <c r="C704" s="180"/>
      <c r="F704" s="231"/>
    </row>
    <row r="705" spans="3:6" s="172" customFormat="1" x14ac:dyDescent="0.25">
      <c r="C705" s="180"/>
      <c r="F705" s="231"/>
    </row>
    <row r="706" spans="3:6" s="172" customFormat="1" x14ac:dyDescent="0.25">
      <c r="C706" s="180"/>
      <c r="F706" s="231"/>
    </row>
    <row r="707" spans="3:6" s="172" customFormat="1" x14ac:dyDescent="0.25">
      <c r="C707" s="180"/>
      <c r="F707" s="231"/>
    </row>
    <row r="708" spans="3:6" s="172" customFormat="1" x14ac:dyDescent="0.25">
      <c r="C708" s="180"/>
      <c r="F708" s="231"/>
    </row>
    <row r="709" spans="3:6" s="172" customFormat="1" x14ac:dyDescent="0.25">
      <c r="C709" s="180"/>
      <c r="F709" s="231"/>
    </row>
    <row r="710" spans="3:6" s="172" customFormat="1" x14ac:dyDescent="0.25">
      <c r="C710" s="180"/>
      <c r="F710" s="231"/>
    </row>
    <row r="711" spans="3:6" s="172" customFormat="1" x14ac:dyDescent="0.25">
      <c r="C711" s="180"/>
      <c r="F711" s="231"/>
    </row>
    <row r="712" spans="3:6" s="172" customFormat="1" x14ac:dyDescent="0.25">
      <c r="C712" s="180"/>
      <c r="F712" s="231"/>
    </row>
    <row r="713" spans="3:6" s="172" customFormat="1" x14ac:dyDescent="0.25">
      <c r="C713" s="180"/>
      <c r="F713" s="231"/>
    </row>
    <row r="714" spans="3:6" s="172" customFormat="1" x14ac:dyDescent="0.25">
      <c r="C714" s="180"/>
      <c r="F714" s="231"/>
    </row>
    <row r="715" spans="3:6" s="172" customFormat="1" x14ac:dyDescent="0.25">
      <c r="C715" s="180"/>
      <c r="F715" s="231"/>
    </row>
    <row r="716" spans="3:6" s="172" customFormat="1" x14ac:dyDescent="0.25">
      <c r="C716" s="180"/>
      <c r="F716" s="231"/>
    </row>
    <row r="717" spans="3:6" s="172" customFormat="1" x14ac:dyDescent="0.25">
      <c r="C717" s="180"/>
      <c r="F717" s="231"/>
    </row>
    <row r="718" spans="3:6" s="172" customFormat="1" x14ac:dyDescent="0.25">
      <c r="C718" s="180"/>
      <c r="F718" s="231"/>
    </row>
    <row r="719" spans="3:6" s="172" customFormat="1" x14ac:dyDescent="0.25">
      <c r="C719" s="180"/>
      <c r="F719" s="231"/>
    </row>
    <row r="720" spans="3:6" s="172" customFormat="1" x14ac:dyDescent="0.25">
      <c r="C720" s="180"/>
      <c r="F720" s="231"/>
    </row>
    <row r="721" spans="3:6" s="172" customFormat="1" x14ac:dyDescent="0.25">
      <c r="C721" s="180"/>
      <c r="F721" s="231"/>
    </row>
    <row r="722" spans="3:6" s="172" customFormat="1" x14ac:dyDescent="0.25">
      <c r="C722" s="180"/>
      <c r="F722" s="231"/>
    </row>
    <row r="723" spans="3:6" s="172" customFormat="1" x14ac:dyDescent="0.25">
      <c r="C723" s="180"/>
      <c r="F723" s="231"/>
    </row>
    <row r="724" spans="3:6" s="172" customFormat="1" x14ac:dyDescent="0.25">
      <c r="C724" s="180"/>
      <c r="F724" s="231"/>
    </row>
    <row r="725" spans="3:6" s="172" customFormat="1" x14ac:dyDescent="0.25">
      <c r="C725" s="180"/>
      <c r="F725" s="231"/>
    </row>
    <row r="726" spans="3:6" s="172" customFormat="1" x14ac:dyDescent="0.25">
      <c r="C726" s="180"/>
      <c r="F726" s="231"/>
    </row>
    <row r="727" spans="3:6" s="172" customFormat="1" x14ac:dyDescent="0.25">
      <c r="C727" s="180"/>
      <c r="F727" s="231"/>
    </row>
    <row r="728" spans="3:6" s="172" customFormat="1" x14ac:dyDescent="0.25">
      <c r="C728" s="180"/>
      <c r="F728" s="231"/>
    </row>
    <row r="729" spans="3:6" s="172" customFormat="1" x14ac:dyDescent="0.25">
      <c r="C729" s="180"/>
      <c r="F729" s="231"/>
    </row>
    <row r="730" spans="3:6" s="172" customFormat="1" x14ac:dyDescent="0.25">
      <c r="C730" s="180"/>
      <c r="F730" s="231"/>
    </row>
    <row r="731" spans="3:6" s="172" customFormat="1" x14ac:dyDescent="0.25">
      <c r="C731" s="180"/>
      <c r="F731" s="231"/>
    </row>
    <row r="732" spans="3:6" s="172" customFormat="1" x14ac:dyDescent="0.25">
      <c r="C732" s="180"/>
      <c r="F732" s="231"/>
    </row>
    <row r="733" spans="3:6" s="172" customFormat="1" x14ac:dyDescent="0.25">
      <c r="C733" s="180"/>
      <c r="F733" s="231"/>
    </row>
    <row r="734" spans="3:6" s="172" customFormat="1" x14ac:dyDescent="0.25">
      <c r="C734" s="180"/>
      <c r="F734" s="231"/>
    </row>
    <row r="735" spans="3:6" s="172" customFormat="1" x14ac:dyDescent="0.25">
      <c r="C735" s="180"/>
      <c r="F735" s="231"/>
    </row>
    <row r="736" spans="3:6" s="172" customFormat="1" x14ac:dyDescent="0.25">
      <c r="C736" s="180"/>
      <c r="F736" s="231"/>
    </row>
    <row r="737" spans="3:6" s="172" customFormat="1" x14ac:dyDescent="0.25">
      <c r="C737" s="180"/>
      <c r="F737" s="231"/>
    </row>
    <row r="738" spans="3:6" s="172" customFormat="1" x14ac:dyDescent="0.25">
      <c r="C738" s="180"/>
      <c r="F738" s="231"/>
    </row>
    <row r="739" spans="3:6" s="172" customFormat="1" x14ac:dyDescent="0.25">
      <c r="C739" s="180"/>
      <c r="F739" s="231"/>
    </row>
    <row r="740" spans="3:6" s="172" customFormat="1" x14ac:dyDescent="0.25">
      <c r="C740" s="180"/>
      <c r="F740" s="231"/>
    </row>
    <row r="741" spans="3:6" s="172" customFormat="1" x14ac:dyDescent="0.25">
      <c r="C741" s="180"/>
      <c r="F741" s="231"/>
    </row>
    <row r="742" spans="3:6" s="172" customFormat="1" x14ac:dyDescent="0.25">
      <c r="C742" s="180"/>
      <c r="F742" s="231"/>
    </row>
    <row r="743" spans="3:6" s="172" customFormat="1" x14ac:dyDescent="0.25">
      <c r="C743" s="180"/>
      <c r="F743" s="231"/>
    </row>
    <row r="744" spans="3:6" s="172" customFormat="1" x14ac:dyDescent="0.25">
      <c r="C744" s="180"/>
      <c r="F744" s="231"/>
    </row>
    <row r="745" spans="3:6" s="172" customFormat="1" x14ac:dyDescent="0.25">
      <c r="C745" s="180"/>
      <c r="F745" s="231"/>
    </row>
    <row r="746" spans="3:6" s="172" customFormat="1" x14ac:dyDescent="0.25">
      <c r="C746" s="180"/>
      <c r="F746" s="231"/>
    </row>
    <row r="747" spans="3:6" s="172" customFormat="1" x14ac:dyDescent="0.25">
      <c r="C747" s="180"/>
      <c r="F747" s="231"/>
    </row>
    <row r="748" spans="3:6" s="172" customFormat="1" x14ac:dyDescent="0.25">
      <c r="C748" s="180"/>
      <c r="F748" s="231"/>
    </row>
    <row r="749" spans="3:6" s="172" customFormat="1" x14ac:dyDescent="0.25">
      <c r="C749" s="180"/>
      <c r="F749" s="231"/>
    </row>
    <row r="750" spans="3:6" s="172" customFormat="1" x14ac:dyDescent="0.25">
      <c r="C750" s="180"/>
      <c r="F750" s="231"/>
    </row>
    <row r="751" spans="3:6" s="172" customFormat="1" x14ac:dyDescent="0.25">
      <c r="C751" s="180"/>
      <c r="F751" s="231"/>
    </row>
    <row r="752" spans="3:6" s="172" customFormat="1" x14ac:dyDescent="0.25">
      <c r="C752" s="180"/>
      <c r="F752" s="231"/>
    </row>
    <row r="753" spans="3:6" s="172" customFormat="1" x14ac:dyDescent="0.25">
      <c r="C753" s="180"/>
      <c r="F753" s="231"/>
    </row>
    <row r="754" spans="3:6" s="172" customFormat="1" x14ac:dyDescent="0.25">
      <c r="C754" s="180"/>
      <c r="F754" s="231"/>
    </row>
    <row r="755" spans="3:6" s="172" customFormat="1" x14ac:dyDescent="0.25">
      <c r="C755" s="180"/>
      <c r="F755" s="231"/>
    </row>
    <row r="756" spans="3:6" s="172" customFormat="1" x14ac:dyDescent="0.25">
      <c r="C756" s="180"/>
      <c r="F756" s="231"/>
    </row>
    <row r="757" spans="3:6" s="172" customFormat="1" x14ac:dyDescent="0.25">
      <c r="C757" s="180"/>
      <c r="F757" s="231"/>
    </row>
    <row r="758" spans="3:6" s="172" customFormat="1" x14ac:dyDescent="0.25">
      <c r="C758" s="180"/>
      <c r="F758" s="231"/>
    </row>
    <row r="759" spans="3:6" s="172" customFormat="1" x14ac:dyDescent="0.25">
      <c r="C759" s="180"/>
      <c r="F759" s="231"/>
    </row>
    <row r="760" spans="3:6" s="172" customFormat="1" x14ac:dyDescent="0.25">
      <c r="C760" s="180"/>
      <c r="F760" s="231"/>
    </row>
    <row r="761" spans="3:6" s="172" customFormat="1" x14ac:dyDescent="0.25">
      <c r="C761" s="180"/>
      <c r="F761" s="231"/>
    </row>
    <row r="762" spans="3:6" s="172" customFormat="1" x14ac:dyDescent="0.25">
      <c r="C762" s="180"/>
      <c r="F762" s="231"/>
    </row>
    <row r="763" spans="3:6" s="172" customFormat="1" x14ac:dyDescent="0.25">
      <c r="C763" s="180"/>
      <c r="F763" s="231"/>
    </row>
    <row r="764" spans="3:6" s="172" customFormat="1" x14ac:dyDescent="0.25">
      <c r="C764" s="180"/>
      <c r="F764" s="231"/>
    </row>
    <row r="765" spans="3:6" s="172" customFormat="1" x14ac:dyDescent="0.25">
      <c r="C765" s="180"/>
      <c r="F765" s="231"/>
    </row>
    <row r="766" spans="3:6" s="172" customFormat="1" x14ac:dyDescent="0.25">
      <c r="C766" s="180"/>
      <c r="F766" s="231"/>
    </row>
    <row r="767" spans="3:6" s="172" customFormat="1" x14ac:dyDescent="0.25">
      <c r="C767" s="180"/>
      <c r="F767" s="231"/>
    </row>
    <row r="768" spans="3:6" s="172" customFormat="1" x14ac:dyDescent="0.25">
      <c r="C768" s="180"/>
      <c r="F768" s="231"/>
    </row>
    <row r="769" spans="3:6" s="172" customFormat="1" x14ac:dyDescent="0.25">
      <c r="C769" s="180"/>
      <c r="F769" s="231"/>
    </row>
    <row r="770" spans="3:6" s="172" customFormat="1" x14ac:dyDescent="0.25">
      <c r="C770" s="180"/>
      <c r="F770" s="231"/>
    </row>
    <row r="771" spans="3:6" s="172" customFormat="1" x14ac:dyDescent="0.25">
      <c r="C771" s="180"/>
      <c r="F771" s="231"/>
    </row>
    <row r="772" spans="3:6" s="172" customFormat="1" x14ac:dyDescent="0.25">
      <c r="C772" s="180"/>
      <c r="F772" s="231"/>
    </row>
    <row r="773" spans="3:6" s="172" customFormat="1" x14ac:dyDescent="0.25">
      <c r="C773" s="180"/>
      <c r="F773" s="231"/>
    </row>
    <row r="774" spans="3:6" s="172" customFormat="1" x14ac:dyDescent="0.25">
      <c r="C774" s="180"/>
      <c r="F774" s="231"/>
    </row>
    <row r="775" spans="3:6" s="172" customFormat="1" x14ac:dyDescent="0.25">
      <c r="C775" s="180"/>
      <c r="F775" s="231"/>
    </row>
    <row r="776" spans="3:6" s="172" customFormat="1" x14ac:dyDescent="0.25">
      <c r="C776" s="180"/>
      <c r="F776" s="231"/>
    </row>
    <row r="777" spans="3:6" s="172" customFormat="1" x14ac:dyDescent="0.25">
      <c r="C777" s="180"/>
      <c r="F777" s="231"/>
    </row>
    <row r="778" spans="3:6" s="172" customFormat="1" x14ac:dyDescent="0.25">
      <c r="C778" s="180"/>
      <c r="F778" s="231"/>
    </row>
    <row r="779" spans="3:6" s="172" customFormat="1" x14ac:dyDescent="0.25">
      <c r="C779" s="180"/>
      <c r="F779" s="231"/>
    </row>
    <row r="780" spans="3:6" s="172" customFormat="1" x14ac:dyDescent="0.25">
      <c r="C780" s="180"/>
      <c r="F780" s="231"/>
    </row>
    <row r="781" spans="3:6" s="172" customFormat="1" x14ac:dyDescent="0.25">
      <c r="C781" s="180"/>
      <c r="F781" s="231"/>
    </row>
    <row r="782" spans="3:6" s="172" customFormat="1" x14ac:dyDescent="0.25">
      <c r="C782" s="180"/>
      <c r="F782" s="231"/>
    </row>
    <row r="783" spans="3:6" s="172" customFormat="1" x14ac:dyDescent="0.25">
      <c r="C783" s="180"/>
      <c r="F783" s="231"/>
    </row>
    <row r="784" spans="3:6" s="172" customFormat="1" x14ac:dyDescent="0.25">
      <c r="C784" s="180"/>
      <c r="F784" s="231"/>
    </row>
    <row r="785" spans="3:6" s="172" customFormat="1" x14ac:dyDescent="0.25">
      <c r="C785" s="180"/>
      <c r="F785" s="231"/>
    </row>
    <row r="786" spans="3:6" s="172" customFormat="1" x14ac:dyDescent="0.25">
      <c r="C786" s="180"/>
      <c r="F786" s="231"/>
    </row>
    <row r="787" spans="3:6" s="172" customFormat="1" x14ac:dyDescent="0.25">
      <c r="C787" s="180"/>
      <c r="F787" s="231"/>
    </row>
    <row r="788" spans="3:6" s="172" customFormat="1" x14ac:dyDescent="0.25">
      <c r="C788" s="180"/>
      <c r="F788" s="231"/>
    </row>
    <row r="789" spans="3:6" s="172" customFormat="1" x14ac:dyDescent="0.25">
      <c r="C789" s="180"/>
      <c r="F789" s="231"/>
    </row>
    <row r="790" spans="3:6" s="172" customFormat="1" x14ac:dyDescent="0.25">
      <c r="C790" s="180"/>
      <c r="F790" s="231"/>
    </row>
    <row r="791" spans="3:6" s="172" customFormat="1" x14ac:dyDescent="0.25">
      <c r="C791" s="180"/>
      <c r="F791" s="231"/>
    </row>
    <row r="792" spans="3:6" s="172" customFormat="1" x14ac:dyDescent="0.25">
      <c r="C792" s="180"/>
      <c r="F792" s="231"/>
    </row>
    <row r="793" spans="3:6" s="172" customFormat="1" x14ac:dyDescent="0.25">
      <c r="C793" s="180"/>
      <c r="F793" s="231"/>
    </row>
    <row r="794" spans="3:6" s="172" customFormat="1" x14ac:dyDescent="0.25">
      <c r="C794" s="180"/>
      <c r="F794" s="231"/>
    </row>
    <row r="795" spans="3:6" s="172" customFormat="1" x14ac:dyDescent="0.25">
      <c r="C795" s="180"/>
      <c r="F795" s="231"/>
    </row>
  </sheetData>
  <sheetProtection algorithmName="SHA-512" hashValue="upYHNDMshHdFXw9oxGtY/jt8h5256BXki23vgZbr9EQUGY6nGZTXvTknF0lYaUiwuxfPgRG+X05D1pj1is39TA==" saltValue="ImFHsnibCARllklNLahPZQ==" spinCount="100000" sheet="1" objects="1" scenarios="1"/>
  <dataConsolidate/>
  <mergeCells count="10">
    <mergeCell ref="B6:G6"/>
    <mergeCell ref="F5:G5"/>
    <mergeCell ref="B7:G7"/>
    <mergeCell ref="B9:B10"/>
    <mergeCell ref="C9:C10"/>
    <mergeCell ref="C56:D56"/>
    <mergeCell ref="C55:D55"/>
    <mergeCell ref="B32:B33"/>
    <mergeCell ref="C32:D33"/>
    <mergeCell ref="E32:E33"/>
  </mergeCells>
  <conditionalFormatting sqref="C56">
    <cfRule type="cellIs" dxfId="19" priority="1" operator="equal">
      <formula>"TRUE"</formula>
    </cfRule>
    <cfRule type="cellIs" dxfId="18" priority="2" operator="equal">
      <formula>"FALSE"</formula>
    </cfRule>
    <cfRule type="expression" dxfId="17" priority="8" stopIfTrue="1">
      <formula>NOT(ISERROR(SEARCH("FALSE",C56)))</formula>
    </cfRule>
  </conditionalFormatting>
  <conditionalFormatting sqref="C56">
    <cfRule type="expression" dxfId="16" priority="7" stopIfTrue="1">
      <formula>NOT(ISERROR(SEARCH("FALSE",C56)))</formula>
    </cfRule>
  </conditionalFormatting>
  <conditionalFormatting sqref="C56">
    <cfRule type="expression" dxfId="15" priority="6" stopIfTrue="1">
      <formula>NOT(ISERROR(SEARCH("TRUE",C56)))</formula>
    </cfRule>
  </conditionalFormatting>
  <dataValidations count="3">
    <dataValidation type="whole" operator="greaterThanOrEqual" allowBlank="1" showInputMessage="1" showErrorMessage="1" promptTitle="Input data" prompt="Insert non-negative integer value" sqref="D15:E15 D20:E20 D24:F24 D26:F26 F28">
      <formula1>0</formula1>
    </dataValidation>
    <dataValidation type="whole" operator="greaterThanOrEqual" allowBlank="1" showInputMessage="1" showErrorMessage="1" sqref="D13:E13 D18:E18 D36:E37 D41:E42 D45:E46 D48:E48">
      <formula1>0</formula1>
    </dataValidation>
    <dataValidation operator="greaterThanOrEqual" allowBlank="1" showInputMessage="1" showErrorMessage="1" sqref="D47:E47"/>
  </dataValidations>
  <pageMargins left="0.70000000000000007" right="0.70000000000000007" top="0.75" bottom="0.75" header="0.30000000000000004" footer="0.30000000000000004"/>
  <pageSetup scale="60" fitToWidth="0" fitToHeight="0" orientation="portrait" r:id="rId1"/>
  <rowBreaks count="1" manualBreakCount="1">
    <brk id="62"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797"/>
  <sheetViews>
    <sheetView showGridLines="0" topLeftCell="A34" zoomScaleNormal="100" workbookViewId="0">
      <selection activeCell="B52" sqref="B52"/>
    </sheetView>
  </sheetViews>
  <sheetFormatPr defaultColWidth="9.140625" defaultRowHeight="15" x14ac:dyDescent="0.25"/>
  <cols>
    <col min="1" max="1" width="6.5703125" style="48" customWidth="1"/>
    <col min="2" max="2" width="114.42578125" style="48" bestFit="1" customWidth="1"/>
    <col min="3" max="3" width="21" style="40" customWidth="1"/>
    <col min="4" max="4" width="1.7109375" style="181" customWidth="1"/>
    <col min="5" max="75" width="9.140625" style="73"/>
    <col min="76" max="16384" width="9.140625" style="48"/>
  </cols>
  <sheetData>
    <row r="1" spans="1:75" ht="18.75" x14ac:dyDescent="0.3">
      <c r="A1" s="94" t="s">
        <v>0</v>
      </c>
      <c r="B1" s="40"/>
      <c r="D1" s="15"/>
    </row>
    <row r="2" spans="1:75" x14ac:dyDescent="0.25">
      <c r="A2" s="40"/>
      <c r="B2" s="40"/>
      <c r="D2" s="15"/>
    </row>
    <row r="3" spans="1:75" x14ac:dyDescent="0.25">
      <c r="A3" s="40"/>
      <c r="B3" s="40"/>
      <c r="D3" s="15"/>
    </row>
    <row r="4" spans="1:75" x14ac:dyDescent="0.25">
      <c r="A4" s="40"/>
      <c r="B4" s="40"/>
      <c r="D4" s="15"/>
    </row>
    <row r="5" spans="1:75" x14ac:dyDescent="0.25">
      <c r="A5" s="40"/>
      <c r="B5" s="40"/>
      <c r="D5" s="15"/>
    </row>
    <row r="6" spans="1:75" ht="24.95" customHeight="1" x14ac:dyDescent="0.25">
      <c r="A6" s="298" t="s">
        <v>447</v>
      </c>
      <c r="B6" s="298"/>
      <c r="C6" s="298"/>
      <c r="D6" s="15"/>
    </row>
    <row r="7" spans="1:75" ht="6" customHeight="1" x14ac:dyDescent="0.25">
      <c r="A7" s="40"/>
      <c r="B7" s="40"/>
      <c r="D7" s="15"/>
    </row>
    <row r="8" spans="1:75" ht="24.95" customHeight="1" x14ac:dyDescent="0.25">
      <c r="A8" s="61"/>
      <c r="B8" s="62" t="s">
        <v>17</v>
      </c>
      <c r="D8" s="15"/>
    </row>
    <row r="9" spans="1:75" ht="6" customHeight="1" x14ac:dyDescent="0.25">
      <c r="A9" s="40"/>
      <c r="B9" s="40"/>
      <c r="D9" s="15"/>
    </row>
    <row r="10" spans="1:75" ht="33" customHeight="1" x14ac:dyDescent="0.25">
      <c r="A10" s="42">
        <v>1</v>
      </c>
      <c r="B10" s="233" t="s">
        <v>722</v>
      </c>
      <c r="C10" s="44" t="b">
        <f>'Section B'!C9=('Section B'!D15+'Section B'!D18+'Section B'!D21)</f>
        <v>1</v>
      </c>
      <c r="D10" s="15"/>
    </row>
    <row r="11" spans="1:75" s="41" customFormat="1" ht="6" customHeight="1" x14ac:dyDescent="0.25">
      <c r="A11" s="45"/>
      <c r="B11" s="234"/>
      <c r="C11" s="46"/>
      <c r="D11" s="15"/>
      <c r="E11" s="73"/>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3"/>
      <c r="BF11" s="73"/>
      <c r="BG11" s="73"/>
      <c r="BH11" s="73"/>
      <c r="BI11" s="73"/>
      <c r="BJ11" s="73"/>
      <c r="BK11" s="73"/>
      <c r="BL11" s="73"/>
      <c r="BM11" s="73"/>
      <c r="BN11" s="73"/>
      <c r="BO11" s="73"/>
      <c r="BP11" s="73"/>
      <c r="BQ11" s="73"/>
      <c r="BR11" s="73"/>
      <c r="BS11" s="73"/>
      <c r="BT11" s="73"/>
      <c r="BU11" s="73"/>
      <c r="BV11" s="73"/>
      <c r="BW11" s="73"/>
    </row>
    <row r="12" spans="1:75" s="41" customFormat="1" ht="6" customHeight="1" x14ac:dyDescent="0.25">
      <c r="A12" s="45"/>
      <c r="B12" s="234"/>
      <c r="C12" s="46"/>
      <c r="D12" s="15"/>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row>
    <row r="13" spans="1:75" s="41" customFormat="1" ht="33" customHeight="1" x14ac:dyDescent="0.25">
      <c r="A13" s="47">
        <v>2</v>
      </c>
      <c r="B13" s="233" t="s">
        <v>454</v>
      </c>
      <c r="C13" s="44" t="b">
        <f>'Section B'!D15&lt;='Section B'!C9</f>
        <v>1</v>
      </c>
      <c r="D13" s="15"/>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row>
    <row r="14" spans="1:75" s="41" customFormat="1" ht="6" customHeight="1" x14ac:dyDescent="0.25">
      <c r="A14" s="47"/>
      <c r="B14" s="234"/>
      <c r="C14" s="40"/>
      <c r="D14" s="15"/>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row>
    <row r="15" spans="1:75" s="41" customFormat="1" ht="33" customHeight="1" x14ac:dyDescent="0.25">
      <c r="A15" s="47">
        <v>3</v>
      </c>
      <c r="B15" s="233" t="s">
        <v>723</v>
      </c>
      <c r="C15" s="44" t="b">
        <f>'Section B'!D18&lt;='Section B'!C9</f>
        <v>1</v>
      </c>
      <c r="D15" s="214"/>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row>
    <row r="16" spans="1:75" s="41" customFormat="1" ht="6" customHeight="1" x14ac:dyDescent="0.25">
      <c r="A16" s="47"/>
      <c r="B16" s="234"/>
      <c r="C16" s="40"/>
      <c r="D16" s="214"/>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row>
    <row r="17" spans="1:75" s="41" customFormat="1" ht="33" customHeight="1" x14ac:dyDescent="0.25">
      <c r="A17" s="47">
        <v>4</v>
      </c>
      <c r="B17" s="233" t="s">
        <v>724</v>
      </c>
      <c r="C17" s="44" t="b">
        <f>'Section B'!D21&lt;='Section B'!C9</f>
        <v>1</v>
      </c>
      <c r="D17" s="214"/>
      <c r="E17" s="73"/>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row>
    <row r="18" spans="1:75" ht="6" customHeight="1" x14ac:dyDescent="0.25">
      <c r="A18" s="47"/>
      <c r="B18" s="234"/>
      <c r="D18" s="216"/>
    </row>
    <row r="19" spans="1:75" ht="33" customHeight="1" x14ac:dyDescent="0.25">
      <c r="A19" s="47">
        <v>5</v>
      </c>
      <c r="B19" s="233" t="s">
        <v>451</v>
      </c>
      <c r="C19" s="44" t="b">
        <f>'Section B'!C9=('Section B'!C28+'Section B'!C31)</f>
        <v>1</v>
      </c>
      <c r="D19" s="15"/>
    </row>
    <row r="20" spans="1:75" ht="6" customHeight="1" x14ac:dyDescent="0.25">
      <c r="A20" s="47"/>
      <c r="B20" s="234"/>
      <c r="D20" s="15"/>
    </row>
    <row r="21" spans="1:75" ht="33" customHeight="1" x14ac:dyDescent="0.25">
      <c r="A21" s="47">
        <v>6</v>
      </c>
      <c r="B21" s="233" t="s">
        <v>452</v>
      </c>
      <c r="C21" s="44" t="b">
        <f>'Section B'!C28&lt;='Section B'!C9</f>
        <v>1</v>
      </c>
      <c r="D21" s="15"/>
    </row>
    <row r="22" spans="1:75" ht="6" customHeight="1" x14ac:dyDescent="0.25">
      <c r="A22" s="47"/>
      <c r="B22" s="234"/>
      <c r="D22" s="15"/>
    </row>
    <row r="23" spans="1:75" ht="33" customHeight="1" x14ac:dyDescent="0.25">
      <c r="A23" s="45">
        <v>7</v>
      </c>
      <c r="B23" s="233" t="s">
        <v>453</v>
      </c>
      <c r="C23" s="44" t="b">
        <f>'Section B'!C31&lt;='Section B'!C9</f>
        <v>1</v>
      </c>
      <c r="D23" s="15"/>
    </row>
    <row r="24" spans="1:75" ht="6" customHeight="1" x14ac:dyDescent="0.25">
      <c r="A24" s="45"/>
      <c r="B24" s="71"/>
      <c r="D24" s="15"/>
    </row>
    <row r="25" spans="1:75" ht="33" customHeight="1" x14ac:dyDescent="0.25">
      <c r="A25" s="45">
        <v>8</v>
      </c>
      <c r="B25" s="233" t="s">
        <v>455</v>
      </c>
      <c r="C25" s="49" t="b">
        <f>'Section B'!C38&lt;='Section B'!D15</f>
        <v>1</v>
      </c>
      <c r="D25" s="15"/>
    </row>
    <row r="26" spans="1:75" ht="6" customHeight="1" x14ac:dyDescent="0.25">
      <c r="A26" s="45"/>
      <c r="B26" s="71"/>
      <c r="D26" s="15"/>
    </row>
    <row r="27" spans="1:75" s="50" customFormat="1" ht="33" customHeight="1" x14ac:dyDescent="0.25">
      <c r="A27" s="51">
        <v>9</v>
      </c>
      <c r="B27" s="233" t="s">
        <v>456</v>
      </c>
      <c r="C27" s="52" t="b">
        <f>'Section B'!C42&lt;='Section B'!D15</f>
        <v>1</v>
      </c>
      <c r="D27" s="15"/>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row>
    <row r="28" spans="1:75" s="50" customFormat="1" ht="6" customHeight="1" x14ac:dyDescent="0.25">
      <c r="A28" s="51"/>
      <c r="B28" s="71"/>
      <c r="D28" s="15"/>
      <c r="E28" s="73"/>
      <c r="F28" s="73"/>
      <c r="G28" s="73"/>
      <c r="H28" s="73"/>
      <c r="I28" s="73"/>
      <c r="J28" s="73"/>
      <c r="K28" s="73"/>
      <c r="L28" s="73"/>
      <c r="M28" s="73"/>
      <c r="N28" s="73"/>
      <c r="O28" s="73"/>
      <c r="P28" s="73"/>
      <c r="Q28" s="73"/>
      <c r="R28" s="73"/>
      <c r="S28" s="73"/>
      <c r="T28" s="73"/>
      <c r="U28" s="73"/>
      <c r="V28" s="73"/>
      <c r="W28" s="73"/>
      <c r="X28" s="73"/>
      <c r="Y28" s="73"/>
      <c r="Z28" s="73"/>
      <c r="AA28" s="73"/>
      <c r="AB28" s="73"/>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c r="BR28" s="73"/>
      <c r="BS28" s="73"/>
      <c r="BT28" s="73"/>
      <c r="BU28" s="73"/>
      <c r="BV28" s="73"/>
      <c r="BW28" s="73"/>
    </row>
    <row r="29" spans="1:75" s="50" customFormat="1" ht="33" customHeight="1" x14ac:dyDescent="0.25">
      <c r="A29" s="51">
        <v>10</v>
      </c>
      <c r="B29" s="233" t="s">
        <v>457</v>
      </c>
      <c r="C29" s="52" t="b">
        <f>'Section B'!C46&lt;='Section B'!D15</f>
        <v>1</v>
      </c>
      <c r="D29" s="15"/>
      <c r="E29" s="73"/>
      <c r="F29" s="73"/>
      <c r="G29" s="73"/>
      <c r="H29" s="73"/>
      <c r="I29" s="73"/>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73"/>
      <c r="BT29" s="73"/>
      <c r="BU29" s="73"/>
      <c r="BV29" s="73"/>
      <c r="BW29" s="73"/>
    </row>
    <row r="30" spans="1:75" s="50" customFormat="1" ht="6" customHeight="1" x14ac:dyDescent="0.25">
      <c r="A30" s="51"/>
      <c r="B30" s="71"/>
      <c r="C30" s="40"/>
      <c r="D30" s="15"/>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3"/>
      <c r="BQ30" s="73"/>
      <c r="BR30" s="73"/>
      <c r="BS30" s="73"/>
      <c r="BT30" s="73"/>
      <c r="BU30" s="73"/>
      <c r="BV30" s="73"/>
      <c r="BW30" s="73"/>
    </row>
    <row r="31" spans="1:75" ht="33" customHeight="1" x14ac:dyDescent="0.25">
      <c r="A31" s="51">
        <v>11</v>
      </c>
      <c r="B31" s="233" t="s">
        <v>458</v>
      </c>
      <c r="C31" s="53" t="b">
        <f>'Section B'!C50&lt;='Section B'!D15</f>
        <v>1</v>
      </c>
      <c r="D31" s="15"/>
    </row>
    <row r="32" spans="1:75" s="50" customFormat="1" ht="6" customHeight="1" x14ac:dyDescent="0.25">
      <c r="A32" s="51"/>
      <c r="B32" s="71"/>
      <c r="C32" s="40"/>
      <c r="D32" s="15"/>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c r="BE32" s="73"/>
      <c r="BF32" s="73"/>
      <c r="BG32" s="73"/>
      <c r="BH32" s="73"/>
      <c r="BI32" s="73"/>
      <c r="BJ32" s="73"/>
      <c r="BK32" s="73"/>
      <c r="BL32" s="73"/>
      <c r="BM32" s="73"/>
      <c r="BN32" s="73"/>
      <c r="BO32" s="73"/>
      <c r="BP32" s="73"/>
      <c r="BQ32" s="73"/>
      <c r="BR32" s="73"/>
      <c r="BS32" s="73"/>
      <c r="BT32" s="73"/>
      <c r="BU32" s="73"/>
      <c r="BV32" s="73"/>
      <c r="BW32" s="73"/>
    </row>
    <row r="33" spans="1:75" ht="33" customHeight="1" x14ac:dyDescent="0.25">
      <c r="A33" s="51">
        <v>12</v>
      </c>
      <c r="B33" s="233" t="s">
        <v>459</v>
      </c>
      <c r="C33" s="53" t="b">
        <f>'Section B'!C54&lt;='Section B'!D15</f>
        <v>1</v>
      </c>
      <c r="D33" s="15"/>
    </row>
    <row r="34" spans="1:75" s="50" customFormat="1" ht="6" customHeight="1" x14ac:dyDescent="0.25">
      <c r="A34" s="51"/>
      <c r="B34" s="71"/>
      <c r="C34" s="40"/>
      <c r="D34" s="15"/>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c r="BE34" s="73"/>
      <c r="BF34" s="73"/>
      <c r="BG34" s="73"/>
      <c r="BH34" s="73"/>
      <c r="BI34" s="73"/>
      <c r="BJ34" s="73"/>
      <c r="BK34" s="73"/>
      <c r="BL34" s="73"/>
      <c r="BM34" s="73"/>
      <c r="BN34" s="73"/>
      <c r="BO34" s="73"/>
      <c r="BP34" s="73"/>
      <c r="BQ34" s="73"/>
      <c r="BR34" s="73"/>
      <c r="BS34" s="73"/>
      <c r="BT34" s="73"/>
      <c r="BU34" s="73"/>
      <c r="BV34" s="73"/>
      <c r="BW34" s="73"/>
    </row>
    <row r="35" spans="1:75" ht="33" customHeight="1" x14ac:dyDescent="0.25">
      <c r="A35" s="51">
        <v>13</v>
      </c>
      <c r="B35" s="233" t="s">
        <v>460</v>
      </c>
      <c r="C35" s="53" t="b">
        <f>'Section B'!C58&lt;='Section B'!D15</f>
        <v>1</v>
      </c>
      <c r="D35" s="15"/>
    </row>
    <row r="36" spans="1:75" s="50" customFormat="1" ht="6" customHeight="1" x14ac:dyDescent="0.25">
      <c r="A36" s="51"/>
      <c r="B36" s="71"/>
      <c r="C36" s="40"/>
      <c r="D36" s="15"/>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c r="BE36" s="73"/>
      <c r="BF36" s="73"/>
      <c r="BG36" s="73"/>
      <c r="BH36" s="73"/>
      <c r="BI36" s="73"/>
      <c r="BJ36" s="73"/>
      <c r="BK36" s="73"/>
      <c r="BL36" s="73"/>
      <c r="BM36" s="73"/>
      <c r="BN36" s="73"/>
      <c r="BO36" s="73"/>
      <c r="BP36" s="73"/>
      <c r="BQ36" s="73"/>
      <c r="BR36" s="73"/>
      <c r="BS36" s="73"/>
      <c r="BT36" s="73"/>
      <c r="BU36" s="73"/>
      <c r="BV36" s="73"/>
      <c r="BW36" s="73"/>
    </row>
    <row r="37" spans="1:75" ht="33" customHeight="1" x14ac:dyDescent="0.25">
      <c r="A37" s="51">
        <v>14</v>
      </c>
      <c r="B37" s="233" t="s">
        <v>461</v>
      </c>
      <c r="C37" s="53" t="b">
        <f>'Section B'!C62&lt;='Section B'!D15</f>
        <v>1</v>
      </c>
      <c r="D37" s="15"/>
    </row>
    <row r="38" spans="1:75" s="50" customFormat="1" ht="6" customHeight="1" x14ac:dyDescent="0.25">
      <c r="A38" s="51"/>
      <c r="B38" s="71"/>
      <c r="C38" s="40"/>
      <c r="D38" s="15"/>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c r="BE38" s="73"/>
      <c r="BF38" s="73"/>
      <c r="BG38" s="73"/>
      <c r="BH38" s="73"/>
      <c r="BI38" s="73"/>
      <c r="BJ38" s="73"/>
      <c r="BK38" s="73"/>
      <c r="BL38" s="73"/>
      <c r="BM38" s="73"/>
      <c r="BN38" s="73"/>
      <c r="BO38" s="73"/>
      <c r="BP38" s="73"/>
      <c r="BQ38" s="73"/>
      <c r="BR38" s="73"/>
      <c r="BS38" s="73"/>
      <c r="BT38" s="73"/>
      <c r="BU38" s="73"/>
      <c r="BV38" s="73"/>
      <c r="BW38" s="73"/>
    </row>
    <row r="39" spans="1:75" ht="33" customHeight="1" x14ac:dyDescent="0.25">
      <c r="A39" s="51">
        <v>15</v>
      </c>
      <c r="B39" s="233" t="s">
        <v>462</v>
      </c>
      <c r="C39" s="53" t="b">
        <f>'Section B'!C66&lt;='Section B'!D15</f>
        <v>1</v>
      </c>
      <c r="D39" s="15"/>
    </row>
    <row r="40" spans="1:75" s="50" customFormat="1" ht="6" customHeight="1" x14ac:dyDescent="0.25">
      <c r="A40" s="51"/>
      <c r="B40" s="71"/>
      <c r="C40" s="40"/>
      <c r="D40" s="15"/>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c r="BE40" s="73"/>
      <c r="BF40" s="73"/>
      <c r="BG40" s="73"/>
      <c r="BH40" s="73"/>
      <c r="BI40" s="73"/>
      <c r="BJ40" s="73"/>
      <c r="BK40" s="73"/>
      <c r="BL40" s="73"/>
      <c r="BM40" s="73"/>
      <c r="BN40" s="73"/>
      <c r="BO40" s="73"/>
      <c r="BP40" s="73"/>
      <c r="BQ40" s="73"/>
      <c r="BR40" s="73"/>
      <c r="BS40" s="73"/>
      <c r="BT40" s="73"/>
      <c r="BU40" s="73"/>
      <c r="BV40" s="73"/>
      <c r="BW40" s="73"/>
    </row>
    <row r="41" spans="1:75" ht="33" customHeight="1" x14ac:dyDescent="0.25">
      <c r="A41" s="51">
        <v>16</v>
      </c>
      <c r="B41" s="233" t="s">
        <v>463</v>
      </c>
      <c r="C41" s="53" t="b">
        <f>'Section B'!D15&lt;=('Section B'!C38+'Section B'!C42+'Section B'!C46+'Section B'!C50+'Section B'!C54+'Section B'!C58+'Section B'!C62+'Section B'!C66)</f>
        <v>1</v>
      </c>
      <c r="D41" s="15"/>
    </row>
    <row r="42" spans="1:75" s="50" customFormat="1" ht="6" customHeight="1" x14ac:dyDescent="0.25">
      <c r="A42" s="51"/>
      <c r="B42" s="71"/>
      <c r="C42" s="40"/>
      <c r="D42" s="15"/>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c r="BE42" s="73"/>
      <c r="BF42" s="73"/>
      <c r="BG42" s="73"/>
      <c r="BH42" s="73"/>
      <c r="BI42" s="73"/>
      <c r="BJ42" s="73"/>
      <c r="BK42" s="73"/>
      <c r="BL42" s="73"/>
      <c r="BM42" s="73"/>
      <c r="BN42" s="73"/>
      <c r="BO42" s="73"/>
      <c r="BP42" s="73"/>
      <c r="BQ42" s="73"/>
      <c r="BR42" s="73"/>
      <c r="BS42" s="73"/>
      <c r="BT42" s="73"/>
      <c r="BU42" s="73"/>
      <c r="BV42" s="73"/>
      <c r="BW42" s="73"/>
    </row>
    <row r="43" spans="1:75" ht="33" customHeight="1" x14ac:dyDescent="0.25">
      <c r="A43" s="51">
        <v>17</v>
      </c>
      <c r="B43" s="233" t="s">
        <v>464</v>
      </c>
      <c r="C43" s="63" t="str">
        <f>IF('Section B'!D15=0,IF(AND('Section B'!C38=0,'Section B'!C42=0,'Section B'!C46=0,'Section B'!C50=0,'Section B'!C54=0,'Section B'!C58=0,'Section B'!C62=0,'Section B'!C66=0),"TRUE","FALSE"),"TRUE")</f>
        <v>TRUE</v>
      </c>
      <c r="D43" s="15"/>
    </row>
    <row r="44" spans="1:75" s="50" customFormat="1" ht="6" customHeight="1" x14ac:dyDescent="0.25">
      <c r="A44" s="51"/>
      <c r="B44" s="71"/>
      <c r="C44" s="40"/>
      <c r="D44" s="15"/>
      <c r="E44" s="73"/>
      <c r="F44" s="73"/>
      <c r="G44" s="73"/>
      <c r="H44" s="73"/>
      <c r="I44" s="73"/>
      <c r="J44" s="73"/>
      <c r="K44" s="73"/>
      <c r="L44" s="73"/>
      <c r="M44" s="73"/>
      <c r="N44" s="73"/>
      <c r="O44" s="73"/>
      <c r="P44" s="73"/>
      <c r="Q44" s="73"/>
      <c r="R44" s="73"/>
      <c r="S44" s="73"/>
      <c r="T44" s="73"/>
      <c r="U44" s="73"/>
      <c r="V44" s="73"/>
      <c r="W44" s="73"/>
      <c r="X44" s="73"/>
      <c r="Y44" s="73"/>
      <c r="Z44" s="73"/>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c r="BE44" s="73"/>
      <c r="BF44" s="73"/>
      <c r="BG44" s="73"/>
      <c r="BH44" s="73"/>
      <c r="BI44" s="73"/>
      <c r="BJ44" s="73"/>
      <c r="BK44" s="73"/>
      <c r="BL44" s="73"/>
      <c r="BM44" s="73"/>
      <c r="BN44" s="73"/>
      <c r="BO44" s="73"/>
      <c r="BP44" s="73"/>
      <c r="BQ44" s="73"/>
      <c r="BR44" s="73"/>
      <c r="BS44" s="73"/>
      <c r="BT44" s="73"/>
      <c r="BU44" s="73"/>
      <c r="BV44" s="73"/>
      <c r="BW44" s="73"/>
    </row>
    <row r="45" spans="1:75" ht="33" customHeight="1" x14ac:dyDescent="0.25">
      <c r="A45" s="51">
        <v>18</v>
      </c>
      <c r="B45" s="233" t="s">
        <v>465</v>
      </c>
      <c r="C45" s="53" t="b">
        <f>'Section B'!C73&lt;='Section B'!C9</f>
        <v>1</v>
      </c>
      <c r="D45" s="15"/>
    </row>
    <row r="46" spans="1:75" s="50" customFormat="1" ht="6" customHeight="1" x14ac:dyDescent="0.25">
      <c r="A46" s="51"/>
      <c r="B46" s="69"/>
      <c r="C46" s="40"/>
      <c r="D46" s="15"/>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c r="BE46" s="73"/>
      <c r="BF46" s="73"/>
      <c r="BG46" s="73"/>
      <c r="BH46" s="73"/>
      <c r="BI46" s="73"/>
      <c r="BJ46" s="73"/>
      <c r="BK46" s="73"/>
      <c r="BL46" s="73"/>
      <c r="BM46" s="73"/>
      <c r="BN46" s="73"/>
      <c r="BO46" s="73"/>
      <c r="BP46" s="73"/>
      <c r="BQ46" s="73"/>
      <c r="BR46" s="73"/>
      <c r="BS46" s="73"/>
      <c r="BT46" s="73"/>
      <c r="BU46" s="73"/>
      <c r="BV46" s="73"/>
      <c r="BW46" s="73"/>
    </row>
    <row r="47" spans="1:75" s="50" customFormat="1" ht="6" customHeight="1" x14ac:dyDescent="0.25">
      <c r="A47" s="51"/>
      <c r="B47" s="69"/>
      <c r="C47" s="40"/>
      <c r="D47" s="15"/>
      <c r="E47" s="73"/>
      <c r="F47" s="73"/>
      <c r="G47" s="73"/>
      <c r="H47" s="73"/>
      <c r="I47" s="73"/>
      <c r="J47" s="73"/>
      <c r="K47" s="73"/>
      <c r="L47" s="73"/>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c r="BE47" s="73"/>
      <c r="BF47" s="73"/>
      <c r="BG47" s="73"/>
      <c r="BH47" s="73"/>
      <c r="BI47" s="73"/>
      <c r="BJ47" s="73"/>
      <c r="BK47" s="73"/>
      <c r="BL47" s="73"/>
      <c r="BM47" s="73"/>
      <c r="BN47" s="73"/>
      <c r="BO47" s="73"/>
      <c r="BP47" s="73"/>
      <c r="BQ47" s="73"/>
      <c r="BR47" s="73"/>
      <c r="BS47" s="73"/>
      <c r="BT47" s="73"/>
      <c r="BU47" s="73"/>
      <c r="BV47" s="73"/>
      <c r="BW47" s="73"/>
    </row>
    <row r="48" spans="1:75" s="41" customFormat="1" ht="24.95" customHeight="1" x14ac:dyDescent="0.25">
      <c r="A48" s="61"/>
      <c r="B48" s="62" t="s">
        <v>68</v>
      </c>
      <c r="C48" s="40"/>
      <c r="D48" s="15"/>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c r="BE48" s="73"/>
      <c r="BF48" s="73"/>
      <c r="BG48" s="73"/>
      <c r="BH48" s="73"/>
      <c r="BI48" s="73"/>
      <c r="BJ48" s="73"/>
      <c r="BK48" s="73"/>
      <c r="BL48" s="73"/>
      <c r="BM48" s="73"/>
      <c r="BN48" s="73"/>
      <c r="BO48" s="73"/>
      <c r="BP48" s="73"/>
      <c r="BQ48" s="73"/>
      <c r="BR48" s="73"/>
      <c r="BS48" s="73"/>
      <c r="BT48" s="73"/>
      <c r="BU48" s="73"/>
      <c r="BV48" s="73"/>
      <c r="BW48" s="73"/>
    </row>
    <row r="49" spans="1:75" s="50" customFormat="1" ht="6" customHeight="1" x14ac:dyDescent="0.25">
      <c r="A49" s="51"/>
      <c r="B49" s="69"/>
      <c r="C49" s="40"/>
      <c r="D49" s="15"/>
      <c r="E49" s="73"/>
      <c r="F49" s="73"/>
      <c r="G49" s="73"/>
      <c r="H49" s="73"/>
      <c r="I49" s="73"/>
      <c r="J49" s="73"/>
      <c r="K49" s="73"/>
      <c r="L49" s="73"/>
      <c r="M49" s="73"/>
      <c r="N49" s="73"/>
      <c r="O49" s="73"/>
      <c r="P49" s="73"/>
      <c r="Q49" s="73"/>
      <c r="R49" s="73"/>
      <c r="S49" s="73"/>
      <c r="T49" s="73"/>
      <c r="U49" s="73"/>
      <c r="V49" s="73"/>
      <c r="W49" s="73"/>
      <c r="X49" s="73"/>
      <c r="Y49" s="73"/>
      <c r="Z49" s="73"/>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c r="BE49" s="73"/>
      <c r="BF49" s="73"/>
      <c r="BG49" s="73"/>
      <c r="BH49" s="73"/>
      <c r="BI49" s="73"/>
      <c r="BJ49" s="73"/>
      <c r="BK49" s="73"/>
      <c r="BL49" s="73"/>
      <c r="BM49" s="73"/>
      <c r="BN49" s="73"/>
      <c r="BO49" s="73"/>
      <c r="BP49" s="73"/>
      <c r="BQ49" s="73"/>
      <c r="BR49" s="73"/>
      <c r="BS49" s="73"/>
      <c r="BT49" s="73"/>
      <c r="BU49" s="73"/>
      <c r="BV49" s="73"/>
      <c r="BW49" s="73"/>
    </row>
    <row r="50" spans="1:75" ht="33" customHeight="1" x14ac:dyDescent="0.25">
      <c r="A50" s="51">
        <v>1</v>
      </c>
      <c r="B50" s="235" t="s">
        <v>725</v>
      </c>
      <c r="C50" s="53" t="b">
        <f>'Section C'!D34&lt;='Section B'!C9</f>
        <v>1</v>
      </c>
      <c r="D50" s="15"/>
    </row>
    <row r="51" spans="1:75" s="50" customFormat="1" ht="6" customHeight="1" x14ac:dyDescent="0.25">
      <c r="A51" s="51"/>
      <c r="B51" s="69"/>
      <c r="C51" s="40"/>
      <c r="D51" s="15"/>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c r="BE51" s="73"/>
      <c r="BF51" s="73"/>
      <c r="BG51" s="73"/>
      <c r="BH51" s="73"/>
      <c r="BI51" s="73"/>
      <c r="BJ51" s="73"/>
      <c r="BK51" s="73"/>
      <c r="BL51" s="73"/>
      <c r="BM51" s="73"/>
      <c r="BN51" s="73"/>
      <c r="BO51" s="73"/>
      <c r="BP51" s="73"/>
      <c r="BQ51" s="73"/>
      <c r="BR51" s="73"/>
      <c r="BS51" s="73"/>
      <c r="BT51" s="73"/>
      <c r="BU51" s="73"/>
      <c r="BV51" s="73"/>
      <c r="BW51" s="73"/>
    </row>
    <row r="52" spans="1:75" ht="33" customHeight="1" x14ac:dyDescent="0.25">
      <c r="A52" s="51">
        <v>2</v>
      </c>
      <c r="B52" s="235" t="s">
        <v>741</v>
      </c>
      <c r="C52" s="53" t="b">
        <f>'Section C'!D36&lt;='Section B'!C9</f>
        <v>1</v>
      </c>
      <c r="D52" s="15"/>
    </row>
    <row r="53" spans="1:75" s="50" customFormat="1" ht="6" customHeight="1" x14ac:dyDescent="0.25">
      <c r="A53" s="51"/>
      <c r="B53" s="69"/>
      <c r="C53" s="40"/>
      <c r="D53" s="15"/>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3"/>
      <c r="AS53" s="73"/>
      <c r="AT53" s="73"/>
      <c r="AU53" s="73"/>
      <c r="AV53" s="73"/>
      <c r="AW53" s="73"/>
      <c r="AX53" s="73"/>
      <c r="AY53" s="73"/>
      <c r="AZ53" s="73"/>
      <c r="BA53" s="73"/>
      <c r="BB53" s="73"/>
      <c r="BC53" s="73"/>
      <c r="BD53" s="73"/>
      <c r="BE53" s="73"/>
      <c r="BF53" s="73"/>
      <c r="BG53" s="73"/>
      <c r="BH53" s="73"/>
      <c r="BI53" s="73"/>
      <c r="BJ53" s="73"/>
      <c r="BK53" s="73"/>
      <c r="BL53" s="73"/>
      <c r="BM53" s="73"/>
      <c r="BN53" s="73"/>
      <c r="BO53" s="73"/>
      <c r="BP53" s="73"/>
      <c r="BQ53" s="73"/>
      <c r="BR53" s="73"/>
      <c r="BS53" s="73"/>
      <c r="BT53" s="73"/>
      <c r="BU53" s="73"/>
      <c r="BV53" s="73"/>
      <c r="BW53" s="73"/>
    </row>
    <row r="54" spans="1:75" s="41" customFormat="1" ht="24.95" customHeight="1" x14ac:dyDescent="0.25">
      <c r="A54" s="61"/>
      <c r="B54" s="62" t="s">
        <v>470</v>
      </c>
      <c r="C54" s="40"/>
      <c r="D54" s="15"/>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3"/>
      <c r="BS54" s="73"/>
      <c r="BT54" s="73"/>
      <c r="BU54" s="73"/>
      <c r="BV54" s="73"/>
      <c r="BW54" s="73"/>
    </row>
    <row r="55" spans="1:75" s="50" customFormat="1" ht="6" customHeight="1" x14ac:dyDescent="0.25">
      <c r="A55" s="51"/>
      <c r="B55" s="69"/>
      <c r="C55" s="40"/>
      <c r="D55" s="15"/>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c r="AK55" s="73"/>
      <c r="AL55" s="73"/>
      <c r="AM55" s="73"/>
      <c r="AN55" s="73"/>
      <c r="AO55" s="73"/>
      <c r="AP55" s="73"/>
      <c r="AQ55" s="73"/>
      <c r="AR55" s="73"/>
      <c r="AS55" s="73"/>
      <c r="AT55" s="73"/>
      <c r="AU55" s="73"/>
      <c r="AV55" s="73"/>
      <c r="AW55" s="73"/>
      <c r="AX55" s="73"/>
      <c r="AY55" s="73"/>
      <c r="AZ55" s="73"/>
      <c r="BA55" s="73"/>
      <c r="BB55" s="73"/>
      <c r="BC55" s="73"/>
      <c r="BD55" s="73"/>
      <c r="BE55" s="73"/>
      <c r="BF55" s="73"/>
      <c r="BG55" s="73"/>
      <c r="BH55" s="73"/>
      <c r="BI55" s="73"/>
      <c r="BJ55" s="73"/>
      <c r="BK55" s="73"/>
      <c r="BL55" s="73"/>
      <c r="BM55" s="73"/>
      <c r="BN55" s="73"/>
      <c r="BO55" s="73"/>
      <c r="BP55" s="73"/>
      <c r="BQ55" s="73"/>
      <c r="BR55" s="73"/>
      <c r="BS55" s="73"/>
      <c r="BT55" s="73"/>
      <c r="BU55" s="73"/>
      <c r="BV55" s="73"/>
      <c r="BW55" s="73"/>
    </row>
    <row r="56" spans="1:75" ht="33" customHeight="1" x14ac:dyDescent="0.25">
      <c r="A56" s="51">
        <v>1</v>
      </c>
      <c r="B56" s="235" t="s">
        <v>471</v>
      </c>
      <c r="C56" s="53" t="b">
        <f>'Section D'!E26&gt;='Section D'!E28</f>
        <v>1</v>
      </c>
      <c r="D56" s="15"/>
    </row>
    <row r="57" spans="1:75" s="50" customFormat="1" ht="6" customHeight="1" x14ac:dyDescent="0.25">
      <c r="A57" s="51"/>
      <c r="B57" s="69"/>
      <c r="C57" s="40"/>
      <c r="D57" s="15"/>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c r="AE57" s="73"/>
      <c r="AF57" s="73"/>
      <c r="AG57" s="73"/>
      <c r="AH57" s="73"/>
      <c r="AI57" s="73"/>
      <c r="AJ57" s="73"/>
      <c r="AK57" s="73"/>
      <c r="AL57" s="73"/>
      <c r="AM57" s="73"/>
      <c r="AN57" s="73"/>
      <c r="AO57" s="73"/>
      <c r="AP57" s="73"/>
      <c r="AQ57" s="73"/>
      <c r="AR57" s="73"/>
      <c r="AS57" s="73"/>
      <c r="AT57" s="73"/>
      <c r="AU57" s="73"/>
      <c r="AV57" s="73"/>
      <c r="AW57" s="73"/>
      <c r="AX57" s="73"/>
      <c r="AY57" s="73"/>
      <c r="AZ57" s="73"/>
      <c r="BA57" s="73"/>
      <c r="BB57" s="73"/>
      <c r="BC57" s="73"/>
      <c r="BD57" s="73"/>
      <c r="BE57" s="73"/>
      <c r="BF57" s="73"/>
      <c r="BG57" s="73"/>
      <c r="BH57" s="73"/>
      <c r="BI57" s="73"/>
      <c r="BJ57" s="73"/>
      <c r="BK57" s="73"/>
      <c r="BL57" s="73"/>
      <c r="BM57" s="73"/>
      <c r="BN57" s="73"/>
      <c r="BO57" s="73"/>
      <c r="BP57" s="73"/>
      <c r="BQ57" s="73"/>
      <c r="BR57" s="73"/>
      <c r="BS57" s="73"/>
      <c r="BT57" s="73"/>
      <c r="BU57" s="73"/>
      <c r="BV57" s="73"/>
      <c r="BW57" s="73"/>
    </row>
    <row r="58" spans="1:75" ht="33" customHeight="1" x14ac:dyDescent="0.25">
      <c r="A58" s="51">
        <v>2</v>
      </c>
      <c r="B58" s="235" t="s">
        <v>728</v>
      </c>
      <c r="C58" s="53" t="b">
        <f>IF(OR((AND('Section C'!D16="YES",'Section D'!E28&lt;=0)),(AND('Section C'!D16="NO",'Section D'!E28&gt;0))),FALSE,TRUE)</f>
        <v>1</v>
      </c>
      <c r="D58" s="15"/>
    </row>
    <row r="59" spans="1:75" s="50" customFormat="1" ht="6" customHeight="1" x14ac:dyDescent="0.25">
      <c r="A59" s="51"/>
      <c r="B59" s="69"/>
      <c r="C59" s="40"/>
      <c r="D59" s="15"/>
      <c r="E59" s="73"/>
      <c r="F59" s="73"/>
      <c r="G59" s="73"/>
      <c r="H59" s="73"/>
      <c r="I59" s="73"/>
      <c r="J59" s="73"/>
      <c r="K59" s="73"/>
      <c r="L59" s="73"/>
      <c r="M59" s="73"/>
      <c r="N59" s="73"/>
      <c r="O59" s="73"/>
      <c r="P59" s="73"/>
      <c r="Q59" s="73"/>
      <c r="R59" s="73"/>
      <c r="S59" s="73"/>
      <c r="T59" s="73"/>
      <c r="U59" s="73"/>
      <c r="V59" s="73"/>
      <c r="W59" s="73"/>
      <c r="X59" s="73"/>
      <c r="Y59" s="73"/>
      <c r="Z59" s="73"/>
      <c r="AA59" s="73"/>
      <c r="AB59" s="73"/>
      <c r="AC59" s="73"/>
      <c r="AD59" s="73"/>
      <c r="AE59" s="73"/>
      <c r="AF59" s="73"/>
      <c r="AG59" s="73"/>
      <c r="AH59" s="73"/>
      <c r="AI59" s="73"/>
      <c r="AJ59" s="73"/>
      <c r="AK59" s="73"/>
      <c r="AL59" s="73"/>
      <c r="AM59" s="73"/>
      <c r="AN59" s="73"/>
      <c r="AO59" s="73"/>
      <c r="AP59" s="73"/>
      <c r="AQ59" s="73"/>
      <c r="AR59" s="73"/>
      <c r="AS59" s="73"/>
      <c r="AT59" s="73"/>
      <c r="AU59" s="73"/>
      <c r="AV59" s="73"/>
      <c r="AW59" s="73"/>
      <c r="AX59" s="73"/>
      <c r="AY59" s="73"/>
      <c r="AZ59" s="73"/>
      <c r="BA59" s="73"/>
      <c r="BB59" s="73"/>
      <c r="BC59" s="73"/>
      <c r="BD59" s="73"/>
      <c r="BE59" s="73"/>
      <c r="BF59" s="73"/>
      <c r="BG59" s="73"/>
      <c r="BH59" s="73"/>
      <c r="BI59" s="73"/>
      <c r="BJ59" s="73"/>
      <c r="BK59" s="73"/>
      <c r="BL59" s="73"/>
      <c r="BM59" s="73"/>
      <c r="BN59" s="73"/>
      <c r="BO59" s="73"/>
      <c r="BP59" s="73"/>
      <c r="BQ59" s="73"/>
      <c r="BR59" s="73"/>
      <c r="BS59" s="73"/>
      <c r="BT59" s="73"/>
      <c r="BU59" s="73"/>
      <c r="BV59" s="73"/>
      <c r="BW59" s="73"/>
    </row>
    <row r="60" spans="1:75" s="41" customFormat="1" ht="24.95" customHeight="1" x14ac:dyDescent="0.25">
      <c r="A60" s="61"/>
      <c r="B60" s="62" t="s">
        <v>434</v>
      </c>
      <c r="C60" s="40"/>
      <c r="D60" s="15"/>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3"/>
      <c r="BK60" s="73"/>
      <c r="BL60" s="73"/>
      <c r="BM60" s="73"/>
      <c r="BN60" s="73"/>
      <c r="BO60" s="73"/>
      <c r="BP60" s="73"/>
      <c r="BQ60" s="73"/>
      <c r="BR60" s="73"/>
      <c r="BS60" s="73"/>
      <c r="BT60" s="73"/>
      <c r="BU60" s="73"/>
      <c r="BV60" s="73"/>
      <c r="BW60" s="73"/>
    </row>
    <row r="61" spans="1:75" s="50" customFormat="1" ht="6" customHeight="1" x14ac:dyDescent="0.25">
      <c r="A61" s="51"/>
      <c r="B61" s="69"/>
      <c r="C61" s="40"/>
      <c r="D61" s="15"/>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3"/>
      <c r="BK61" s="73"/>
      <c r="BL61" s="73"/>
      <c r="BM61" s="73"/>
      <c r="BN61" s="73"/>
      <c r="BO61" s="73"/>
      <c r="BP61" s="73"/>
      <c r="BQ61" s="73"/>
      <c r="BR61" s="73"/>
      <c r="BS61" s="73"/>
      <c r="BT61" s="73"/>
      <c r="BU61" s="73"/>
      <c r="BV61" s="73"/>
      <c r="BW61" s="73"/>
    </row>
    <row r="62" spans="1:75" ht="33" customHeight="1" x14ac:dyDescent="0.25">
      <c r="A62" s="51">
        <v>1</v>
      </c>
      <c r="B62" s="233" t="s">
        <v>466</v>
      </c>
      <c r="C62" s="53" t="b">
        <f>'Section F'!C21&lt;='Section B'!C9</f>
        <v>1</v>
      </c>
      <c r="D62" s="15"/>
    </row>
    <row r="63" spans="1:75" s="50" customFormat="1" ht="6" customHeight="1" x14ac:dyDescent="0.25">
      <c r="A63" s="51"/>
      <c r="B63" s="69"/>
      <c r="C63" s="40"/>
      <c r="D63" s="15"/>
      <c r="E63" s="73"/>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73"/>
      <c r="AS63" s="73"/>
      <c r="AT63" s="73"/>
      <c r="AU63" s="73"/>
      <c r="AV63" s="73"/>
      <c r="AW63" s="73"/>
      <c r="AX63" s="73"/>
      <c r="AY63" s="73"/>
      <c r="AZ63" s="73"/>
      <c r="BA63" s="73"/>
      <c r="BB63" s="73"/>
      <c r="BC63" s="73"/>
      <c r="BD63" s="73"/>
      <c r="BE63" s="73"/>
      <c r="BF63" s="73"/>
      <c r="BG63" s="73"/>
      <c r="BH63" s="73"/>
      <c r="BI63" s="73"/>
      <c r="BJ63" s="73"/>
      <c r="BK63" s="73"/>
      <c r="BL63" s="73"/>
      <c r="BM63" s="73"/>
      <c r="BN63" s="73"/>
      <c r="BO63" s="73"/>
      <c r="BP63" s="73"/>
      <c r="BQ63" s="73"/>
      <c r="BR63" s="73"/>
      <c r="BS63" s="73"/>
      <c r="BT63" s="73"/>
      <c r="BU63" s="73"/>
      <c r="BV63" s="73"/>
      <c r="BW63" s="73"/>
    </row>
    <row r="64" spans="1:75" ht="33" customHeight="1" x14ac:dyDescent="0.25">
      <c r="A64" s="51">
        <v>2</v>
      </c>
      <c r="B64" s="235" t="s">
        <v>467</v>
      </c>
      <c r="C64" s="53" t="b">
        <f>'Section F'!C17&lt;='Section B'!C9</f>
        <v>1</v>
      </c>
      <c r="D64" s="15"/>
    </row>
    <row r="65" spans="1:75" s="41" customFormat="1" x14ac:dyDescent="0.25">
      <c r="A65" s="54"/>
      <c r="B65" s="54"/>
      <c r="C65" s="40"/>
      <c r="D65" s="15"/>
      <c r="E65" s="73"/>
      <c r="F65" s="73"/>
      <c r="G65" s="73"/>
      <c r="H65" s="73"/>
      <c r="I65" s="73"/>
      <c r="J65" s="73"/>
      <c r="K65" s="73"/>
      <c r="L65" s="73"/>
      <c r="M65" s="73"/>
      <c r="N65" s="73"/>
      <c r="O65" s="73"/>
      <c r="P65" s="73"/>
      <c r="Q65" s="73"/>
      <c r="R65" s="73"/>
      <c r="S65" s="73"/>
      <c r="T65" s="73"/>
      <c r="U65" s="73"/>
      <c r="V65" s="73"/>
      <c r="W65" s="73"/>
      <c r="X65" s="73"/>
      <c r="Y65" s="73"/>
      <c r="Z65" s="73"/>
      <c r="AA65" s="73"/>
      <c r="AB65" s="73"/>
      <c r="AC65" s="73"/>
      <c r="AD65" s="73"/>
      <c r="AE65" s="73"/>
      <c r="AF65" s="73"/>
      <c r="AG65" s="73"/>
      <c r="AH65" s="73"/>
      <c r="AI65" s="73"/>
      <c r="AJ65" s="73"/>
      <c r="AK65" s="73"/>
      <c r="AL65" s="73"/>
      <c r="AM65" s="73"/>
      <c r="AN65" s="73"/>
      <c r="AO65" s="73"/>
      <c r="AP65" s="73"/>
      <c r="AQ65" s="73"/>
      <c r="AR65" s="73"/>
      <c r="AS65" s="73"/>
      <c r="AT65" s="73"/>
      <c r="AU65" s="73"/>
      <c r="AV65" s="73"/>
      <c r="AW65" s="73"/>
      <c r="AX65" s="73"/>
      <c r="AY65" s="73"/>
      <c r="AZ65" s="73"/>
      <c r="BA65" s="73"/>
      <c r="BB65" s="73"/>
      <c r="BC65" s="73"/>
      <c r="BD65" s="73"/>
      <c r="BE65" s="73"/>
      <c r="BF65" s="73"/>
      <c r="BG65" s="73"/>
      <c r="BH65" s="73"/>
      <c r="BI65" s="73"/>
      <c r="BJ65" s="73"/>
      <c r="BK65" s="73"/>
      <c r="BL65" s="73"/>
      <c r="BM65" s="73"/>
      <c r="BN65" s="73"/>
      <c r="BO65" s="73"/>
      <c r="BP65" s="73"/>
      <c r="BQ65" s="73"/>
      <c r="BR65" s="73"/>
      <c r="BS65" s="73"/>
      <c r="BT65" s="73"/>
      <c r="BU65" s="73"/>
      <c r="BV65" s="73"/>
      <c r="BW65" s="73"/>
    </row>
    <row r="66" spans="1:75" s="41" customFormat="1" ht="24.95" customHeight="1" x14ac:dyDescent="0.25">
      <c r="A66" s="61"/>
      <c r="B66" s="62" t="s">
        <v>387</v>
      </c>
      <c r="C66" s="40"/>
      <c r="D66" s="15"/>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73"/>
      <c r="AL66" s="73"/>
      <c r="AM66" s="73"/>
      <c r="AN66" s="73"/>
      <c r="AO66" s="73"/>
      <c r="AP66" s="73"/>
      <c r="AQ66" s="73"/>
      <c r="AR66" s="73"/>
      <c r="AS66" s="73"/>
      <c r="AT66" s="73"/>
      <c r="AU66" s="73"/>
      <c r="AV66" s="73"/>
      <c r="AW66" s="73"/>
      <c r="AX66" s="73"/>
      <c r="AY66" s="73"/>
      <c r="AZ66" s="73"/>
      <c r="BA66" s="73"/>
      <c r="BB66" s="73"/>
      <c r="BC66" s="73"/>
      <c r="BD66" s="73"/>
      <c r="BE66" s="73"/>
      <c r="BF66" s="73"/>
      <c r="BG66" s="73"/>
      <c r="BH66" s="73"/>
      <c r="BI66" s="73"/>
      <c r="BJ66" s="73"/>
      <c r="BK66" s="73"/>
      <c r="BL66" s="73"/>
      <c r="BM66" s="73"/>
      <c r="BN66" s="73"/>
      <c r="BO66" s="73"/>
      <c r="BP66" s="73"/>
      <c r="BQ66" s="73"/>
      <c r="BR66" s="73"/>
      <c r="BS66" s="73"/>
      <c r="BT66" s="73"/>
      <c r="BU66" s="73"/>
      <c r="BV66" s="73"/>
      <c r="BW66" s="73"/>
    </row>
    <row r="67" spans="1:75" s="41" customFormat="1" ht="7.5" customHeight="1" x14ac:dyDescent="0.25">
      <c r="A67" s="50"/>
      <c r="B67" s="64"/>
      <c r="C67" s="40"/>
      <c r="D67" s="15"/>
      <c r="E67" s="73"/>
      <c r="F67" s="73"/>
      <c r="G67" s="73"/>
      <c r="H67" s="73"/>
      <c r="I67" s="73"/>
      <c r="J67" s="73"/>
      <c r="K67" s="73"/>
      <c r="L67" s="73"/>
      <c r="M67" s="73"/>
      <c r="N67" s="73"/>
      <c r="O67" s="73"/>
      <c r="P67" s="73"/>
      <c r="Q67" s="73"/>
      <c r="R67" s="73"/>
      <c r="S67" s="73"/>
      <c r="T67" s="73"/>
      <c r="U67" s="73"/>
      <c r="V67" s="73"/>
      <c r="W67" s="73"/>
      <c r="X67" s="73"/>
      <c r="Y67" s="73"/>
      <c r="Z67" s="73"/>
      <c r="AA67" s="73"/>
      <c r="AB67" s="73"/>
      <c r="AC67" s="73"/>
      <c r="AD67" s="73"/>
      <c r="AE67" s="73"/>
      <c r="AF67" s="73"/>
      <c r="AG67" s="73"/>
      <c r="AH67" s="73"/>
      <c r="AI67" s="73"/>
      <c r="AJ67" s="73"/>
      <c r="AK67" s="73"/>
      <c r="AL67" s="73"/>
      <c r="AM67" s="73"/>
      <c r="AN67" s="73"/>
      <c r="AO67" s="73"/>
      <c r="AP67" s="73"/>
      <c r="AQ67" s="73"/>
      <c r="AR67" s="73"/>
      <c r="AS67" s="73"/>
      <c r="AT67" s="73"/>
      <c r="AU67" s="73"/>
      <c r="AV67" s="73"/>
      <c r="AW67" s="73"/>
      <c r="AX67" s="73"/>
      <c r="AY67" s="73"/>
      <c r="AZ67" s="73"/>
      <c r="BA67" s="73"/>
      <c r="BB67" s="73"/>
      <c r="BC67" s="73"/>
      <c r="BD67" s="73"/>
      <c r="BE67" s="73"/>
      <c r="BF67" s="73"/>
      <c r="BG67" s="73"/>
      <c r="BH67" s="73"/>
      <c r="BI67" s="73"/>
      <c r="BJ67" s="73"/>
      <c r="BK67" s="73"/>
      <c r="BL67" s="73"/>
      <c r="BM67" s="73"/>
      <c r="BN67" s="73"/>
      <c r="BO67" s="73"/>
      <c r="BP67" s="73"/>
      <c r="BQ67" s="73"/>
      <c r="BR67" s="73"/>
      <c r="BS67" s="73"/>
      <c r="BT67" s="73"/>
      <c r="BU67" s="73"/>
      <c r="BV67" s="73"/>
      <c r="BW67" s="73"/>
    </row>
    <row r="68" spans="1:75" s="41" customFormat="1" ht="33" customHeight="1" x14ac:dyDescent="0.25">
      <c r="A68" s="42">
        <v>1</v>
      </c>
      <c r="B68" s="43" t="s">
        <v>727</v>
      </c>
      <c r="C68" s="44" t="b">
        <f>'Section G'!D39='Section G'!D43+'Section G'!D50</f>
        <v>1</v>
      </c>
      <c r="D68" s="15"/>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73"/>
      <c r="AE68" s="73"/>
      <c r="AF68" s="73"/>
      <c r="AG68" s="73"/>
      <c r="AH68" s="73"/>
      <c r="AI68" s="73"/>
      <c r="AJ68" s="73"/>
      <c r="AK68" s="73"/>
      <c r="AL68" s="73"/>
      <c r="AM68" s="73"/>
      <c r="AN68" s="73"/>
      <c r="AO68" s="73"/>
      <c r="AP68" s="73"/>
      <c r="AQ68" s="73"/>
      <c r="AR68" s="73"/>
      <c r="AS68" s="73"/>
      <c r="AT68" s="73"/>
      <c r="AU68" s="73"/>
      <c r="AV68" s="73"/>
      <c r="AW68" s="73"/>
      <c r="AX68" s="73"/>
      <c r="AY68" s="73"/>
      <c r="AZ68" s="73"/>
      <c r="BA68" s="73"/>
      <c r="BB68" s="73"/>
      <c r="BC68" s="73"/>
      <c r="BD68" s="73"/>
      <c r="BE68" s="73"/>
      <c r="BF68" s="73"/>
      <c r="BG68" s="73"/>
      <c r="BH68" s="73"/>
      <c r="BI68" s="73"/>
      <c r="BJ68" s="73"/>
      <c r="BK68" s="73"/>
      <c r="BL68" s="73"/>
      <c r="BM68" s="73"/>
      <c r="BN68" s="73"/>
      <c r="BO68" s="73"/>
      <c r="BP68" s="73"/>
      <c r="BQ68" s="73"/>
      <c r="BR68" s="73"/>
      <c r="BS68" s="73"/>
      <c r="BT68" s="73"/>
      <c r="BU68" s="73"/>
      <c r="BV68" s="73"/>
      <c r="BW68" s="73"/>
    </row>
    <row r="69" spans="1:75" s="41" customFormat="1" ht="7.5" customHeight="1" x14ac:dyDescent="0.25">
      <c r="A69" s="50"/>
      <c r="B69" s="64"/>
      <c r="C69" s="40"/>
      <c r="D69" s="15"/>
      <c r="E69" s="73"/>
      <c r="F69" s="73"/>
      <c r="G69" s="73"/>
      <c r="H69" s="73"/>
      <c r="I69" s="73"/>
      <c r="J69" s="73"/>
      <c r="K69" s="73"/>
      <c r="L69" s="73"/>
      <c r="M69" s="73"/>
      <c r="N69" s="73"/>
      <c r="O69" s="73"/>
      <c r="P69" s="73"/>
      <c r="Q69" s="73"/>
      <c r="R69" s="73"/>
      <c r="S69" s="73"/>
      <c r="T69" s="73"/>
      <c r="U69" s="73"/>
      <c r="V69" s="73"/>
      <c r="W69" s="73"/>
      <c r="X69" s="73"/>
      <c r="Y69" s="73"/>
      <c r="Z69" s="73"/>
      <c r="AA69" s="73"/>
      <c r="AB69" s="73"/>
      <c r="AC69" s="73"/>
      <c r="AD69" s="73"/>
      <c r="AE69" s="73"/>
      <c r="AF69" s="73"/>
      <c r="AG69" s="73"/>
      <c r="AH69" s="73"/>
      <c r="AI69" s="73"/>
      <c r="AJ69" s="73"/>
      <c r="AK69" s="73"/>
      <c r="AL69" s="73"/>
      <c r="AM69" s="73"/>
      <c r="AN69" s="73"/>
      <c r="AO69" s="73"/>
      <c r="AP69" s="73"/>
      <c r="AQ69" s="73"/>
      <c r="AR69" s="73"/>
      <c r="AS69" s="73"/>
      <c r="AT69" s="73"/>
      <c r="AU69" s="73"/>
      <c r="AV69" s="73"/>
      <c r="AW69" s="73"/>
      <c r="AX69" s="73"/>
      <c r="AY69" s="73"/>
      <c r="AZ69" s="73"/>
      <c r="BA69" s="73"/>
      <c r="BB69" s="73"/>
      <c r="BC69" s="73"/>
      <c r="BD69" s="73"/>
      <c r="BE69" s="73"/>
      <c r="BF69" s="73"/>
      <c r="BG69" s="73"/>
      <c r="BH69" s="73"/>
      <c r="BI69" s="73"/>
      <c r="BJ69" s="73"/>
      <c r="BK69" s="73"/>
      <c r="BL69" s="73"/>
      <c r="BM69" s="73"/>
      <c r="BN69" s="73"/>
      <c r="BO69" s="73"/>
      <c r="BP69" s="73"/>
      <c r="BQ69" s="73"/>
      <c r="BR69" s="73"/>
      <c r="BS69" s="73"/>
      <c r="BT69" s="73"/>
      <c r="BU69" s="73"/>
      <c r="BV69" s="73"/>
      <c r="BW69" s="73"/>
    </row>
    <row r="70" spans="1:75" s="41" customFormat="1" ht="33" customHeight="1" x14ac:dyDescent="0.25">
      <c r="A70" s="42">
        <v>2</v>
      </c>
      <c r="B70" s="43" t="s">
        <v>729</v>
      </c>
      <c r="C70" s="44" t="b">
        <f>'Section G'!E39=('Section G'!E43+'Section G'!E50)</f>
        <v>1</v>
      </c>
      <c r="D70" s="15"/>
      <c r="E70" s="73"/>
      <c r="F70" s="73"/>
      <c r="G70" s="73"/>
      <c r="H70" s="73"/>
      <c r="I70" s="73"/>
      <c r="J70" s="73"/>
      <c r="K70" s="73"/>
      <c r="L70" s="73"/>
      <c r="M70" s="73"/>
      <c r="N70" s="73"/>
      <c r="O70" s="73"/>
      <c r="P70" s="73"/>
      <c r="Q70" s="73"/>
      <c r="R70" s="73"/>
      <c r="S70" s="73"/>
      <c r="T70" s="73"/>
      <c r="U70" s="73"/>
      <c r="V70" s="73"/>
      <c r="W70" s="73"/>
      <c r="X70" s="73"/>
      <c r="Y70" s="73"/>
      <c r="Z70" s="73"/>
      <c r="AA70" s="73"/>
      <c r="AB70" s="73"/>
      <c r="AC70" s="73"/>
      <c r="AD70" s="73"/>
      <c r="AE70" s="73"/>
      <c r="AF70" s="73"/>
      <c r="AG70" s="73"/>
      <c r="AH70" s="73"/>
      <c r="AI70" s="73"/>
      <c r="AJ70" s="73"/>
      <c r="AK70" s="73"/>
      <c r="AL70" s="73"/>
      <c r="AM70" s="73"/>
      <c r="AN70" s="73"/>
      <c r="AO70" s="73"/>
      <c r="AP70" s="73"/>
      <c r="AQ70" s="73"/>
      <c r="AR70" s="73"/>
      <c r="AS70" s="73"/>
      <c r="AT70" s="73"/>
      <c r="AU70" s="73"/>
      <c r="AV70" s="73"/>
      <c r="AW70" s="73"/>
      <c r="AX70" s="73"/>
      <c r="AY70" s="73"/>
      <c r="AZ70" s="73"/>
      <c r="BA70" s="73"/>
      <c r="BB70" s="73"/>
      <c r="BC70" s="73"/>
      <c r="BD70" s="73"/>
      <c r="BE70" s="73"/>
      <c r="BF70" s="73"/>
      <c r="BG70" s="73"/>
      <c r="BH70" s="73"/>
      <c r="BI70" s="73"/>
      <c r="BJ70" s="73"/>
      <c r="BK70" s="73"/>
      <c r="BL70" s="73"/>
      <c r="BM70" s="73"/>
      <c r="BN70" s="73"/>
      <c r="BO70" s="73"/>
      <c r="BP70" s="73"/>
      <c r="BQ70" s="73"/>
      <c r="BR70" s="73"/>
      <c r="BS70" s="73"/>
      <c r="BT70" s="73"/>
      <c r="BU70" s="73"/>
      <c r="BV70" s="73"/>
      <c r="BW70" s="73"/>
    </row>
    <row r="71" spans="1:75" s="41" customFormat="1" ht="15.95" customHeight="1" x14ac:dyDescent="0.25">
      <c r="A71" s="55"/>
      <c r="B71" s="43"/>
      <c r="C71" s="40"/>
      <c r="D71" s="15"/>
      <c r="E71" s="73"/>
      <c r="F71" s="73"/>
      <c r="G71" s="73"/>
      <c r="H71" s="73"/>
      <c r="I71" s="73"/>
      <c r="J71" s="73"/>
      <c r="K71" s="73"/>
      <c r="L71" s="73"/>
      <c r="M71" s="73"/>
      <c r="N71" s="73"/>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c r="AT71" s="73"/>
      <c r="AU71" s="73"/>
      <c r="AV71" s="73"/>
      <c r="AW71" s="73"/>
      <c r="AX71" s="73"/>
      <c r="AY71" s="73"/>
      <c r="AZ71" s="73"/>
      <c r="BA71" s="73"/>
      <c r="BB71" s="73"/>
      <c r="BC71" s="73"/>
      <c r="BD71" s="73"/>
      <c r="BE71" s="73"/>
      <c r="BF71" s="73"/>
      <c r="BG71" s="73"/>
      <c r="BH71" s="73"/>
      <c r="BI71" s="73"/>
      <c r="BJ71" s="73"/>
      <c r="BK71" s="73"/>
      <c r="BL71" s="73"/>
      <c r="BM71" s="73"/>
      <c r="BN71" s="73"/>
      <c r="BO71" s="73"/>
      <c r="BP71" s="73"/>
      <c r="BQ71" s="73"/>
      <c r="BR71" s="73"/>
      <c r="BS71" s="73"/>
      <c r="BT71" s="73"/>
      <c r="BU71" s="73"/>
      <c r="BV71" s="73"/>
      <c r="BW71" s="73"/>
    </row>
    <row r="72" spans="1:75" s="41" customFormat="1" ht="24.95" customHeight="1" x14ac:dyDescent="0.25">
      <c r="A72" s="61"/>
      <c r="B72" s="62" t="s">
        <v>448</v>
      </c>
      <c r="C72" s="56"/>
      <c r="D72" s="15"/>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3"/>
      <c r="AS72" s="73"/>
      <c r="AT72" s="73"/>
      <c r="AU72" s="73"/>
      <c r="AV72" s="73"/>
      <c r="AW72" s="73"/>
      <c r="AX72" s="73"/>
      <c r="AY72" s="73"/>
      <c r="AZ72" s="73"/>
      <c r="BA72" s="73"/>
      <c r="BB72" s="73"/>
      <c r="BC72" s="73"/>
      <c r="BD72" s="73"/>
      <c r="BE72" s="73"/>
      <c r="BF72" s="73"/>
      <c r="BG72" s="73"/>
      <c r="BH72" s="73"/>
      <c r="BI72" s="73"/>
      <c r="BJ72" s="73"/>
      <c r="BK72" s="73"/>
      <c r="BL72" s="73"/>
      <c r="BM72" s="73"/>
      <c r="BN72" s="73"/>
      <c r="BO72" s="73"/>
      <c r="BP72" s="73"/>
      <c r="BQ72" s="73"/>
      <c r="BR72" s="73"/>
      <c r="BS72" s="73"/>
      <c r="BT72" s="73"/>
      <c r="BU72" s="73"/>
      <c r="BV72" s="73"/>
      <c r="BW72" s="73"/>
    </row>
    <row r="73" spans="1:75" s="41" customFormat="1" ht="6" customHeight="1" x14ac:dyDescent="0.25">
      <c r="A73" s="57"/>
      <c r="B73" s="54"/>
      <c r="C73" s="56"/>
      <c r="D73" s="15"/>
      <c r="E73" s="73"/>
      <c r="F73" s="73"/>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c r="AT73" s="73"/>
      <c r="AU73" s="73"/>
      <c r="AV73" s="73"/>
      <c r="AW73" s="73"/>
      <c r="AX73" s="73"/>
      <c r="AY73" s="73"/>
      <c r="AZ73" s="73"/>
      <c r="BA73" s="73"/>
      <c r="BB73" s="73"/>
      <c r="BC73" s="73"/>
      <c r="BD73" s="73"/>
      <c r="BE73" s="73"/>
      <c r="BF73" s="73"/>
      <c r="BG73" s="73"/>
      <c r="BH73" s="73"/>
      <c r="BI73" s="73"/>
      <c r="BJ73" s="73"/>
      <c r="BK73" s="73"/>
      <c r="BL73" s="73"/>
      <c r="BM73" s="73"/>
      <c r="BN73" s="73"/>
      <c r="BO73" s="73"/>
      <c r="BP73" s="73"/>
      <c r="BQ73" s="73"/>
      <c r="BR73" s="73"/>
      <c r="BS73" s="73"/>
      <c r="BT73" s="73"/>
      <c r="BU73" s="73"/>
      <c r="BV73" s="73"/>
      <c r="BW73" s="73"/>
    </row>
    <row r="74" spans="1:75" s="41" customFormat="1" ht="33" customHeight="1" x14ac:dyDescent="0.25">
      <c r="A74" s="42">
        <v>1</v>
      </c>
      <c r="B74" s="43" t="s">
        <v>449</v>
      </c>
      <c r="C74" s="58" t="b">
        <f>IF(AND(GI="TRUE",'Section B'!C81="TRUE",'Section C'!C40="TRUE",'Section D'!C33="TRUE",'Section E'!D48="TRUE",'Section F'!C51="TRUE",'Section G'!C56="TRUE"),TRUE,FALSE)</f>
        <v>0</v>
      </c>
      <c r="D74" s="15"/>
      <c r="E74" s="73"/>
      <c r="F74" s="73"/>
      <c r="G74" s="73"/>
      <c r="H74" s="73"/>
      <c r="I74" s="73"/>
      <c r="J74" s="73"/>
      <c r="K74" s="73"/>
      <c r="L74" s="73"/>
      <c r="M74" s="73"/>
      <c r="N74" s="73"/>
      <c r="O74" s="73"/>
      <c r="P74" s="73"/>
      <c r="Q74" s="73"/>
      <c r="R74" s="73"/>
      <c r="S74" s="73"/>
      <c r="T74" s="73"/>
      <c r="U74" s="73"/>
      <c r="V74" s="73"/>
      <c r="W74" s="73"/>
      <c r="X74" s="73"/>
      <c r="Y74" s="73"/>
      <c r="Z74" s="73"/>
      <c r="AA74" s="73"/>
      <c r="AB74" s="73"/>
      <c r="AC74" s="73"/>
      <c r="AD74" s="73"/>
      <c r="AE74" s="73"/>
      <c r="AF74" s="73"/>
      <c r="AG74" s="73"/>
      <c r="AH74" s="73"/>
      <c r="AI74" s="73"/>
      <c r="AJ74" s="73"/>
      <c r="AK74" s="73"/>
      <c r="AL74" s="73"/>
      <c r="AM74" s="73"/>
      <c r="AN74" s="73"/>
      <c r="AO74" s="73"/>
      <c r="AP74" s="73"/>
      <c r="AQ74" s="73"/>
      <c r="AR74" s="73"/>
      <c r="AS74" s="73"/>
      <c r="AT74" s="73"/>
      <c r="AU74" s="73"/>
      <c r="AV74" s="73"/>
      <c r="AW74" s="73"/>
      <c r="AX74" s="73"/>
      <c r="AY74" s="73"/>
      <c r="AZ74" s="73"/>
      <c r="BA74" s="73"/>
      <c r="BB74" s="73"/>
      <c r="BC74" s="73"/>
      <c r="BD74" s="73"/>
      <c r="BE74" s="73"/>
      <c r="BF74" s="73"/>
      <c r="BG74" s="73"/>
      <c r="BH74" s="73"/>
      <c r="BI74" s="73"/>
      <c r="BJ74" s="73"/>
      <c r="BK74" s="73"/>
      <c r="BL74" s="73"/>
      <c r="BM74" s="73"/>
      <c r="BN74" s="73"/>
      <c r="BO74" s="73"/>
      <c r="BP74" s="73"/>
      <c r="BQ74" s="73"/>
      <c r="BR74" s="73"/>
      <c r="BS74" s="73"/>
      <c r="BT74" s="73"/>
      <c r="BU74" s="73"/>
      <c r="BV74" s="73"/>
      <c r="BW74" s="73"/>
    </row>
    <row r="75" spans="1:75" s="41" customFormat="1" ht="15.95" customHeight="1" x14ac:dyDescent="0.25">
      <c r="A75" s="40"/>
      <c r="B75" s="54"/>
      <c r="C75" s="59"/>
      <c r="D75" s="15"/>
      <c r="E75" s="73"/>
      <c r="F75" s="73"/>
      <c r="G75" s="73"/>
      <c r="H75" s="73"/>
      <c r="I75" s="73"/>
      <c r="J75" s="73"/>
      <c r="K75" s="73"/>
      <c r="L75" s="73"/>
      <c r="M75" s="73"/>
      <c r="N75" s="73"/>
      <c r="O75" s="73"/>
      <c r="P75" s="73"/>
      <c r="Q75" s="73"/>
      <c r="R75" s="73"/>
      <c r="S75" s="73"/>
      <c r="T75" s="73"/>
      <c r="U75" s="73"/>
      <c r="V75" s="73"/>
      <c r="W75" s="73"/>
      <c r="X75" s="73"/>
      <c r="Y75" s="73"/>
      <c r="Z75" s="73"/>
      <c r="AA75" s="73"/>
      <c r="AB75" s="73"/>
      <c r="AC75" s="73"/>
      <c r="AD75" s="73"/>
      <c r="AE75" s="73"/>
      <c r="AF75" s="73"/>
      <c r="AG75" s="73"/>
      <c r="AH75" s="73"/>
      <c r="AI75" s="73"/>
      <c r="AJ75" s="73"/>
      <c r="AK75" s="73"/>
      <c r="AL75" s="73"/>
      <c r="AM75" s="73"/>
      <c r="AN75" s="73"/>
      <c r="AO75" s="73"/>
      <c r="AP75" s="73"/>
      <c r="AQ75" s="73"/>
      <c r="AR75" s="73"/>
      <c r="AS75" s="73"/>
      <c r="AT75" s="73"/>
      <c r="AU75" s="73"/>
      <c r="AV75" s="73"/>
      <c r="AW75" s="73"/>
      <c r="AX75" s="73"/>
      <c r="AY75" s="73"/>
      <c r="AZ75" s="73"/>
      <c r="BA75" s="73"/>
      <c r="BB75" s="73"/>
      <c r="BC75" s="73"/>
      <c r="BD75" s="73"/>
      <c r="BE75" s="73"/>
      <c r="BF75" s="73"/>
      <c r="BG75" s="73"/>
      <c r="BH75" s="73"/>
      <c r="BI75" s="73"/>
      <c r="BJ75" s="73"/>
      <c r="BK75" s="73"/>
      <c r="BL75" s="73"/>
      <c r="BM75" s="73"/>
      <c r="BN75" s="73"/>
      <c r="BO75" s="73"/>
      <c r="BP75" s="73"/>
      <c r="BQ75" s="73"/>
      <c r="BR75" s="73"/>
      <c r="BS75" s="73"/>
      <c r="BT75" s="73"/>
      <c r="BU75" s="73"/>
      <c r="BV75" s="73"/>
      <c r="BW75" s="73"/>
    </row>
    <row r="76" spans="1:75" s="41" customFormat="1" ht="24.95" customHeight="1" x14ac:dyDescent="0.25">
      <c r="A76" s="61"/>
      <c r="B76" s="62" t="s">
        <v>450</v>
      </c>
      <c r="C76" s="40"/>
      <c r="D76" s="15"/>
      <c r="E76" s="73"/>
      <c r="F76" s="73"/>
      <c r="G76" s="73"/>
      <c r="H76" s="73"/>
      <c r="I76" s="73"/>
      <c r="J76" s="73"/>
      <c r="K76" s="73"/>
      <c r="L76" s="73"/>
      <c r="M76" s="73"/>
      <c r="N76" s="73"/>
      <c r="O76" s="73"/>
      <c r="P76" s="73"/>
      <c r="Q76" s="73"/>
      <c r="R76" s="73"/>
      <c r="S76" s="73"/>
      <c r="T76" s="73"/>
      <c r="U76" s="73"/>
      <c r="V76" s="73"/>
      <c r="W76" s="73"/>
      <c r="X76" s="73"/>
      <c r="Y76" s="73"/>
      <c r="Z76" s="73"/>
      <c r="AA76" s="73"/>
      <c r="AB76" s="73"/>
      <c r="AC76" s="73"/>
      <c r="AD76" s="73"/>
      <c r="AE76" s="73"/>
      <c r="AF76" s="73"/>
      <c r="AG76" s="73"/>
      <c r="AH76" s="73"/>
      <c r="AI76" s="73"/>
      <c r="AJ76" s="73"/>
      <c r="AK76" s="73"/>
      <c r="AL76" s="73"/>
      <c r="AM76" s="73"/>
      <c r="AN76" s="73"/>
      <c r="AO76" s="73"/>
      <c r="AP76" s="73"/>
      <c r="AQ76" s="73"/>
      <c r="AR76" s="73"/>
      <c r="AS76" s="73"/>
      <c r="AT76" s="73"/>
      <c r="AU76" s="73"/>
      <c r="AV76" s="73"/>
      <c r="AW76" s="73"/>
      <c r="AX76" s="73"/>
      <c r="AY76" s="73"/>
      <c r="AZ76" s="73"/>
      <c r="BA76" s="73"/>
      <c r="BB76" s="73"/>
      <c r="BC76" s="73"/>
      <c r="BD76" s="73"/>
      <c r="BE76" s="73"/>
      <c r="BF76" s="73"/>
      <c r="BG76" s="73"/>
      <c r="BH76" s="73"/>
      <c r="BI76" s="73"/>
      <c r="BJ76" s="73"/>
      <c r="BK76" s="73"/>
      <c r="BL76" s="73"/>
      <c r="BM76" s="73"/>
      <c r="BN76" s="73"/>
      <c r="BO76" s="73"/>
      <c r="BP76" s="73"/>
      <c r="BQ76" s="73"/>
      <c r="BR76" s="73"/>
      <c r="BS76" s="73"/>
      <c r="BT76" s="73"/>
      <c r="BU76" s="73"/>
      <c r="BV76" s="73"/>
      <c r="BW76" s="73"/>
    </row>
    <row r="77" spans="1:75" s="41" customFormat="1" ht="6" customHeight="1" x14ac:dyDescent="0.25">
      <c r="A77" s="40"/>
      <c r="B77" s="40"/>
      <c r="C77" s="40"/>
      <c r="D77" s="15"/>
      <c r="E77" s="73"/>
      <c r="F77" s="73"/>
      <c r="G77" s="73"/>
      <c r="H77" s="73"/>
      <c r="I77" s="73"/>
      <c r="J77" s="73"/>
      <c r="K77" s="73"/>
      <c r="L77" s="73"/>
      <c r="M77" s="73"/>
      <c r="N77" s="73"/>
      <c r="O77" s="73"/>
      <c r="P77" s="73"/>
      <c r="Q77" s="73"/>
      <c r="R77" s="73"/>
      <c r="S77" s="73"/>
      <c r="T77" s="73"/>
      <c r="U77" s="73"/>
      <c r="V77" s="73"/>
      <c r="W77" s="73"/>
      <c r="X77" s="73"/>
      <c r="Y77" s="73"/>
      <c r="Z77" s="73"/>
      <c r="AA77" s="73"/>
      <c r="AB77" s="73"/>
      <c r="AC77" s="73"/>
      <c r="AD77" s="73"/>
      <c r="AE77" s="73"/>
      <c r="AF77" s="73"/>
      <c r="AG77" s="73"/>
      <c r="AH77" s="73"/>
      <c r="AI77" s="73"/>
      <c r="AJ77" s="73"/>
      <c r="AK77" s="73"/>
      <c r="AL77" s="73"/>
      <c r="AM77" s="73"/>
      <c r="AN77" s="73"/>
      <c r="AO77" s="73"/>
      <c r="AP77" s="73"/>
      <c r="AQ77" s="73"/>
      <c r="AR77" s="73"/>
      <c r="AS77" s="73"/>
      <c r="AT77" s="73"/>
      <c r="AU77" s="73"/>
      <c r="AV77" s="73"/>
      <c r="AW77" s="73"/>
      <c r="AX77" s="73"/>
      <c r="AY77" s="73"/>
      <c r="AZ77" s="73"/>
      <c r="BA77" s="73"/>
      <c r="BB77" s="73"/>
      <c r="BC77" s="73"/>
      <c r="BD77" s="73"/>
      <c r="BE77" s="73"/>
      <c r="BF77" s="73"/>
      <c r="BG77" s="73"/>
      <c r="BH77" s="73"/>
      <c r="BI77" s="73"/>
      <c r="BJ77" s="73"/>
      <c r="BK77" s="73"/>
      <c r="BL77" s="73"/>
      <c r="BM77" s="73"/>
      <c r="BN77" s="73"/>
      <c r="BO77" s="73"/>
      <c r="BP77" s="73"/>
      <c r="BQ77" s="73"/>
      <c r="BR77" s="73"/>
      <c r="BS77" s="73"/>
      <c r="BT77" s="73"/>
      <c r="BU77" s="73"/>
      <c r="BV77" s="73"/>
      <c r="BW77" s="73"/>
    </row>
    <row r="78" spans="1:75" s="41" customFormat="1" ht="33" customHeight="1" x14ac:dyDescent="0.25">
      <c r="A78" s="40"/>
      <c r="B78" s="60" t="str">
        <f>IF(OR(C10=FALSE,C13=FALSE,C15=FALSE,C17=FALSE,C19=FALSE,C21=FALSE,C23=FALSE,C25=FALSE,C27=FALSE,C29=FALSE,C31=FALSE,C68=FALSE,C74=FALSE,C33=FALSE,C35=FALSE,C37=FALSE,C39=FALSE,C41=FALSE,C70=FALSE,C43=FALSE,C45=FALSE,C62=FALSE,C64=FALSE,C50=FALSE,C52=FALSE,C56=FALSE,C58=FALSE),"NOT VALIDATED","VALIDATED")</f>
        <v>NOT VALIDATED</v>
      </c>
      <c r="C78" s="40"/>
      <c r="D78" s="15"/>
      <c r="E78" s="73"/>
      <c r="F78" s="73"/>
      <c r="G78" s="73"/>
      <c r="H78" s="73"/>
      <c r="I78" s="73"/>
      <c r="J78" s="73"/>
      <c r="K78" s="73"/>
      <c r="L78" s="73"/>
      <c r="M78" s="73"/>
      <c r="N78" s="73"/>
      <c r="O78" s="73"/>
      <c r="P78" s="73"/>
      <c r="Q78" s="73"/>
      <c r="R78" s="73"/>
      <c r="S78" s="73"/>
      <c r="T78" s="73"/>
      <c r="U78" s="73"/>
      <c r="V78" s="73"/>
      <c r="W78" s="73"/>
      <c r="X78" s="73"/>
      <c r="Y78" s="73"/>
      <c r="Z78" s="73"/>
      <c r="AA78" s="73"/>
      <c r="AB78" s="73"/>
      <c r="AC78" s="73"/>
      <c r="AD78" s="73"/>
      <c r="AE78" s="73"/>
      <c r="AF78" s="73"/>
      <c r="AG78" s="73"/>
      <c r="AH78" s="73"/>
      <c r="AI78" s="73"/>
      <c r="AJ78" s="73"/>
      <c r="AK78" s="73"/>
      <c r="AL78" s="73"/>
      <c r="AM78" s="73"/>
      <c r="AN78" s="73"/>
      <c r="AO78" s="73"/>
      <c r="AP78" s="73"/>
      <c r="AQ78" s="73"/>
      <c r="AR78" s="73"/>
      <c r="AS78" s="73"/>
      <c r="AT78" s="73"/>
      <c r="AU78" s="73"/>
      <c r="AV78" s="73"/>
      <c r="AW78" s="73"/>
      <c r="AX78" s="73"/>
      <c r="AY78" s="73"/>
      <c r="AZ78" s="73"/>
      <c r="BA78" s="73"/>
      <c r="BB78" s="73"/>
      <c r="BC78" s="73"/>
      <c r="BD78" s="73"/>
      <c r="BE78" s="73"/>
      <c r="BF78" s="73"/>
      <c r="BG78" s="73"/>
      <c r="BH78" s="73"/>
      <c r="BI78" s="73"/>
      <c r="BJ78" s="73"/>
      <c r="BK78" s="73"/>
      <c r="BL78" s="73"/>
      <c r="BM78" s="73"/>
      <c r="BN78" s="73"/>
      <c r="BO78" s="73"/>
      <c r="BP78" s="73"/>
      <c r="BQ78" s="73"/>
      <c r="BR78" s="73"/>
      <c r="BS78" s="73"/>
      <c r="BT78" s="73"/>
      <c r="BU78" s="73"/>
      <c r="BV78" s="73"/>
      <c r="BW78" s="73"/>
    </row>
    <row r="79" spans="1:75" s="41" customFormat="1" x14ac:dyDescent="0.25">
      <c r="A79" s="40"/>
      <c r="B79" s="40"/>
      <c r="C79" s="40"/>
      <c r="D79" s="15"/>
      <c r="E79" s="73"/>
      <c r="F79" s="73"/>
      <c r="G79" s="73"/>
      <c r="H79" s="73"/>
      <c r="I79" s="73"/>
      <c r="J79" s="73"/>
      <c r="K79" s="73"/>
      <c r="L79" s="73"/>
      <c r="M79" s="73"/>
      <c r="N79" s="73"/>
      <c r="O79" s="73"/>
      <c r="P79" s="73"/>
      <c r="Q79" s="73"/>
      <c r="R79" s="73"/>
      <c r="S79" s="73"/>
      <c r="T79" s="73"/>
      <c r="U79" s="73"/>
      <c r="V79" s="73"/>
      <c r="W79" s="73"/>
      <c r="X79" s="73"/>
      <c r="Y79" s="73"/>
      <c r="Z79" s="73"/>
      <c r="AA79" s="73"/>
      <c r="AB79" s="73"/>
      <c r="AC79" s="73"/>
      <c r="AD79" s="73"/>
      <c r="AE79" s="73"/>
      <c r="AF79" s="73"/>
      <c r="AG79" s="73"/>
      <c r="AH79" s="73"/>
      <c r="AI79" s="73"/>
      <c r="AJ79" s="73"/>
      <c r="AK79" s="73"/>
      <c r="AL79" s="73"/>
      <c r="AM79" s="73"/>
      <c r="AN79" s="73"/>
      <c r="AO79" s="73"/>
      <c r="AP79" s="73"/>
      <c r="AQ79" s="73"/>
      <c r="AR79" s="73"/>
      <c r="AS79" s="73"/>
      <c r="AT79" s="73"/>
      <c r="AU79" s="73"/>
      <c r="AV79" s="73"/>
      <c r="AW79" s="73"/>
      <c r="AX79" s="73"/>
      <c r="AY79" s="73"/>
      <c r="AZ79" s="73"/>
      <c r="BA79" s="73"/>
      <c r="BB79" s="73"/>
      <c r="BC79" s="73"/>
      <c r="BD79" s="73"/>
      <c r="BE79" s="73"/>
      <c r="BF79" s="73"/>
      <c r="BG79" s="73"/>
      <c r="BH79" s="73"/>
      <c r="BI79" s="73"/>
      <c r="BJ79" s="73"/>
      <c r="BK79" s="73"/>
      <c r="BL79" s="73"/>
      <c r="BM79" s="73"/>
      <c r="BN79" s="73"/>
      <c r="BO79" s="73"/>
      <c r="BP79" s="73"/>
      <c r="BQ79" s="73"/>
      <c r="BR79" s="73"/>
      <c r="BS79" s="73"/>
      <c r="BT79" s="73"/>
      <c r="BU79" s="73"/>
      <c r="BV79" s="73"/>
      <c r="BW79" s="73"/>
    </row>
    <row r="80" spans="1:75" s="73" customFormat="1" x14ac:dyDescent="0.25">
      <c r="D80" s="172"/>
    </row>
    <row r="81" spans="4:4" s="73" customFormat="1" x14ac:dyDescent="0.25">
      <c r="D81" s="172"/>
    </row>
    <row r="82" spans="4:4" s="73" customFormat="1" x14ac:dyDescent="0.25">
      <c r="D82" s="172"/>
    </row>
    <row r="83" spans="4:4" s="73" customFormat="1" x14ac:dyDescent="0.25">
      <c r="D83" s="172"/>
    </row>
    <row r="84" spans="4:4" s="73" customFormat="1" x14ac:dyDescent="0.25">
      <c r="D84" s="172"/>
    </row>
    <row r="85" spans="4:4" s="73" customFormat="1" x14ac:dyDescent="0.25">
      <c r="D85" s="172"/>
    </row>
    <row r="86" spans="4:4" s="73" customFormat="1" x14ac:dyDescent="0.25">
      <c r="D86" s="172"/>
    </row>
    <row r="87" spans="4:4" s="73" customFormat="1" x14ac:dyDescent="0.25">
      <c r="D87" s="172"/>
    </row>
    <row r="88" spans="4:4" s="73" customFormat="1" x14ac:dyDescent="0.25">
      <c r="D88" s="172"/>
    </row>
    <row r="89" spans="4:4" s="73" customFormat="1" x14ac:dyDescent="0.25">
      <c r="D89" s="172"/>
    </row>
    <row r="90" spans="4:4" s="73" customFormat="1" x14ac:dyDescent="0.25">
      <c r="D90" s="172"/>
    </row>
    <row r="91" spans="4:4" s="73" customFormat="1" x14ac:dyDescent="0.25">
      <c r="D91" s="172"/>
    </row>
    <row r="92" spans="4:4" s="73" customFormat="1" x14ac:dyDescent="0.25">
      <c r="D92" s="172"/>
    </row>
    <row r="93" spans="4:4" s="73" customFormat="1" x14ac:dyDescent="0.25">
      <c r="D93" s="172"/>
    </row>
    <row r="94" spans="4:4" s="73" customFormat="1" x14ac:dyDescent="0.25">
      <c r="D94" s="172"/>
    </row>
    <row r="95" spans="4:4" s="73" customFormat="1" x14ac:dyDescent="0.25">
      <c r="D95" s="172"/>
    </row>
    <row r="96" spans="4:4" s="73" customFormat="1" x14ac:dyDescent="0.25">
      <c r="D96" s="172"/>
    </row>
    <row r="97" spans="4:4" s="73" customFormat="1" x14ac:dyDescent="0.25">
      <c r="D97" s="172"/>
    </row>
    <row r="98" spans="4:4" s="73" customFormat="1" x14ac:dyDescent="0.25">
      <c r="D98" s="172"/>
    </row>
    <row r="99" spans="4:4" s="73" customFormat="1" x14ac:dyDescent="0.25">
      <c r="D99" s="172"/>
    </row>
    <row r="100" spans="4:4" s="73" customFormat="1" x14ac:dyDescent="0.25">
      <c r="D100" s="172"/>
    </row>
    <row r="101" spans="4:4" s="73" customFormat="1" x14ac:dyDescent="0.25">
      <c r="D101" s="172"/>
    </row>
    <row r="102" spans="4:4" s="73" customFormat="1" x14ac:dyDescent="0.25">
      <c r="D102" s="172"/>
    </row>
    <row r="103" spans="4:4" s="73" customFormat="1" x14ac:dyDescent="0.25">
      <c r="D103" s="172"/>
    </row>
    <row r="104" spans="4:4" s="73" customFormat="1" x14ac:dyDescent="0.25">
      <c r="D104" s="172"/>
    </row>
    <row r="105" spans="4:4" s="73" customFormat="1" x14ac:dyDescent="0.25">
      <c r="D105" s="172"/>
    </row>
    <row r="106" spans="4:4" s="73" customFormat="1" x14ac:dyDescent="0.25">
      <c r="D106" s="172"/>
    </row>
    <row r="107" spans="4:4" s="73" customFormat="1" x14ac:dyDescent="0.25">
      <c r="D107" s="172"/>
    </row>
    <row r="108" spans="4:4" s="73" customFormat="1" x14ac:dyDescent="0.25">
      <c r="D108" s="172"/>
    </row>
    <row r="109" spans="4:4" s="73" customFormat="1" x14ac:dyDescent="0.25">
      <c r="D109" s="172"/>
    </row>
    <row r="110" spans="4:4" s="73" customFormat="1" x14ac:dyDescent="0.25">
      <c r="D110" s="172"/>
    </row>
    <row r="111" spans="4:4" s="73" customFormat="1" x14ac:dyDescent="0.25">
      <c r="D111" s="172"/>
    </row>
    <row r="112" spans="4:4" s="73" customFormat="1" x14ac:dyDescent="0.25">
      <c r="D112" s="172"/>
    </row>
    <row r="113" spans="4:4" s="73" customFormat="1" x14ac:dyDescent="0.25">
      <c r="D113" s="172"/>
    </row>
    <row r="114" spans="4:4" s="73" customFormat="1" x14ac:dyDescent="0.25">
      <c r="D114" s="172"/>
    </row>
    <row r="115" spans="4:4" s="73" customFormat="1" x14ac:dyDescent="0.25">
      <c r="D115" s="172"/>
    </row>
    <row r="116" spans="4:4" s="73" customFormat="1" x14ac:dyDescent="0.25">
      <c r="D116" s="172"/>
    </row>
    <row r="117" spans="4:4" s="73" customFormat="1" x14ac:dyDescent="0.25">
      <c r="D117" s="172"/>
    </row>
    <row r="118" spans="4:4" s="73" customFormat="1" x14ac:dyDescent="0.25">
      <c r="D118" s="172"/>
    </row>
    <row r="119" spans="4:4" s="73" customFormat="1" x14ac:dyDescent="0.25">
      <c r="D119" s="172"/>
    </row>
    <row r="120" spans="4:4" s="73" customFormat="1" x14ac:dyDescent="0.25">
      <c r="D120" s="172"/>
    </row>
    <row r="121" spans="4:4" s="73" customFormat="1" x14ac:dyDescent="0.25">
      <c r="D121" s="172"/>
    </row>
    <row r="122" spans="4:4" s="73" customFormat="1" x14ac:dyDescent="0.25">
      <c r="D122" s="172"/>
    </row>
    <row r="123" spans="4:4" s="73" customFormat="1" x14ac:dyDescent="0.25">
      <c r="D123" s="172"/>
    </row>
    <row r="124" spans="4:4" s="73" customFormat="1" x14ac:dyDescent="0.25">
      <c r="D124" s="172"/>
    </row>
    <row r="125" spans="4:4" s="73" customFormat="1" x14ac:dyDescent="0.25">
      <c r="D125" s="172"/>
    </row>
    <row r="126" spans="4:4" s="73" customFormat="1" x14ac:dyDescent="0.25">
      <c r="D126" s="172"/>
    </row>
    <row r="127" spans="4:4" s="73" customFormat="1" x14ac:dyDescent="0.25">
      <c r="D127" s="172"/>
    </row>
    <row r="128" spans="4:4" s="73" customFormat="1" x14ac:dyDescent="0.25">
      <c r="D128" s="172"/>
    </row>
    <row r="129" spans="4:4" s="73" customFormat="1" x14ac:dyDescent="0.25">
      <c r="D129" s="172"/>
    </row>
    <row r="130" spans="4:4" s="73" customFormat="1" x14ac:dyDescent="0.25">
      <c r="D130" s="172"/>
    </row>
    <row r="131" spans="4:4" s="73" customFormat="1" x14ac:dyDescent="0.25">
      <c r="D131" s="172"/>
    </row>
    <row r="132" spans="4:4" s="73" customFormat="1" x14ac:dyDescent="0.25">
      <c r="D132" s="172"/>
    </row>
    <row r="133" spans="4:4" s="73" customFormat="1" x14ac:dyDescent="0.25">
      <c r="D133" s="172"/>
    </row>
    <row r="134" spans="4:4" s="73" customFormat="1" x14ac:dyDescent="0.25">
      <c r="D134" s="172"/>
    </row>
    <row r="135" spans="4:4" s="73" customFormat="1" x14ac:dyDescent="0.25">
      <c r="D135" s="172"/>
    </row>
    <row r="136" spans="4:4" s="73" customFormat="1" x14ac:dyDescent="0.25">
      <c r="D136" s="172"/>
    </row>
    <row r="137" spans="4:4" s="73" customFormat="1" x14ac:dyDescent="0.25">
      <c r="D137" s="172"/>
    </row>
    <row r="138" spans="4:4" s="73" customFormat="1" x14ac:dyDescent="0.25">
      <c r="D138" s="172"/>
    </row>
    <row r="139" spans="4:4" s="73" customFormat="1" x14ac:dyDescent="0.25">
      <c r="D139" s="172"/>
    </row>
    <row r="140" spans="4:4" s="73" customFormat="1" x14ac:dyDescent="0.25">
      <c r="D140" s="172"/>
    </row>
    <row r="141" spans="4:4" s="73" customFormat="1" x14ac:dyDescent="0.25">
      <c r="D141" s="172"/>
    </row>
    <row r="142" spans="4:4" s="73" customFormat="1" x14ac:dyDescent="0.25">
      <c r="D142" s="172"/>
    </row>
    <row r="143" spans="4:4" s="73" customFormat="1" x14ac:dyDescent="0.25">
      <c r="D143" s="172"/>
    </row>
    <row r="144" spans="4:4" s="73" customFormat="1" x14ac:dyDescent="0.25">
      <c r="D144" s="172"/>
    </row>
    <row r="145" spans="4:4" s="73" customFormat="1" x14ac:dyDescent="0.25">
      <c r="D145" s="172"/>
    </row>
    <row r="146" spans="4:4" s="73" customFormat="1" x14ac:dyDescent="0.25">
      <c r="D146" s="172"/>
    </row>
    <row r="147" spans="4:4" s="73" customFormat="1" x14ac:dyDescent="0.25">
      <c r="D147" s="172"/>
    </row>
    <row r="148" spans="4:4" s="73" customFormat="1" x14ac:dyDescent="0.25">
      <c r="D148" s="172"/>
    </row>
    <row r="149" spans="4:4" s="73" customFormat="1" x14ac:dyDescent="0.25">
      <c r="D149" s="172"/>
    </row>
    <row r="150" spans="4:4" s="73" customFormat="1" x14ac:dyDescent="0.25">
      <c r="D150" s="172"/>
    </row>
    <row r="151" spans="4:4" s="73" customFormat="1" x14ac:dyDescent="0.25">
      <c r="D151" s="172"/>
    </row>
    <row r="152" spans="4:4" s="73" customFormat="1" x14ac:dyDescent="0.25">
      <c r="D152" s="172"/>
    </row>
    <row r="153" spans="4:4" s="73" customFormat="1" x14ac:dyDescent="0.25">
      <c r="D153" s="172"/>
    </row>
    <row r="154" spans="4:4" s="73" customFormat="1" x14ac:dyDescent="0.25">
      <c r="D154" s="172"/>
    </row>
    <row r="155" spans="4:4" s="73" customFormat="1" x14ac:dyDescent="0.25">
      <c r="D155" s="172"/>
    </row>
    <row r="156" spans="4:4" s="73" customFormat="1" x14ac:dyDescent="0.25">
      <c r="D156" s="172"/>
    </row>
    <row r="157" spans="4:4" s="73" customFormat="1" x14ac:dyDescent="0.25">
      <c r="D157" s="172"/>
    </row>
    <row r="158" spans="4:4" s="73" customFormat="1" x14ac:dyDescent="0.25">
      <c r="D158" s="172"/>
    </row>
    <row r="159" spans="4:4" s="73" customFormat="1" x14ac:dyDescent="0.25">
      <c r="D159" s="172"/>
    </row>
    <row r="160" spans="4:4" s="73" customFormat="1" x14ac:dyDescent="0.25">
      <c r="D160" s="172"/>
    </row>
    <row r="161" spans="4:4" s="73" customFormat="1" x14ac:dyDescent="0.25">
      <c r="D161" s="172"/>
    </row>
    <row r="162" spans="4:4" s="73" customFormat="1" x14ac:dyDescent="0.25">
      <c r="D162" s="172"/>
    </row>
    <row r="163" spans="4:4" s="73" customFormat="1" x14ac:dyDescent="0.25">
      <c r="D163" s="172"/>
    </row>
    <row r="164" spans="4:4" s="73" customFormat="1" x14ac:dyDescent="0.25">
      <c r="D164" s="172"/>
    </row>
    <row r="165" spans="4:4" s="73" customFormat="1" x14ac:dyDescent="0.25">
      <c r="D165" s="172"/>
    </row>
    <row r="166" spans="4:4" s="73" customFormat="1" x14ac:dyDescent="0.25">
      <c r="D166" s="172"/>
    </row>
    <row r="167" spans="4:4" s="73" customFormat="1" x14ac:dyDescent="0.25">
      <c r="D167" s="172"/>
    </row>
    <row r="168" spans="4:4" s="73" customFormat="1" x14ac:dyDescent="0.25">
      <c r="D168" s="172"/>
    </row>
    <row r="169" spans="4:4" s="73" customFormat="1" x14ac:dyDescent="0.25">
      <c r="D169" s="172"/>
    </row>
    <row r="170" spans="4:4" s="73" customFormat="1" x14ac:dyDescent="0.25">
      <c r="D170" s="172"/>
    </row>
    <row r="171" spans="4:4" s="73" customFormat="1" x14ac:dyDescent="0.25">
      <c r="D171" s="172"/>
    </row>
    <row r="172" spans="4:4" s="73" customFormat="1" x14ac:dyDescent="0.25">
      <c r="D172" s="172"/>
    </row>
    <row r="173" spans="4:4" s="73" customFormat="1" x14ac:dyDescent="0.25">
      <c r="D173" s="172"/>
    </row>
    <row r="174" spans="4:4" s="73" customFormat="1" x14ac:dyDescent="0.25">
      <c r="D174" s="172"/>
    </row>
    <row r="175" spans="4:4" s="73" customFormat="1" x14ac:dyDescent="0.25">
      <c r="D175" s="172"/>
    </row>
    <row r="176" spans="4:4" s="73" customFormat="1" x14ac:dyDescent="0.25">
      <c r="D176" s="172"/>
    </row>
    <row r="177" spans="4:4" s="73" customFormat="1" x14ac:dyDescent="0.25">
      <c r="D177" s="172"/>
    </row>
    <row r="178" spans="4:4" s="73" customFormat="1" x14ac:dyDescent="0.25">
      <c r="D178" s="172"/>
    </row>
    <row r="179" spans="4:4" s="73" customFormat="1" x14ac:dyDescent="0.25">
      <c r="D179" s="172"/>
    </row>
    <row r="180" spans="4:4" s="73" customFormat="1" x14ac:dyDescent="0.25">
      <c r="D180" s="172"/>
    </row>
    <row r="181" spans="4:4" s="73" customFormat="1" x14ac:dyDescent="0.25">
      <c r="D181" s="172"/>
    </row>
    <row r="182" spans="4:4" s="73" customFormat="1" x14ac:dyDescent="0.25">
      <c r="D182" s="172"/>
    </row>
    <row r="183" spans="4:4" s="73" customFormat="1" x14ac:dyDescent="0.25">
      <c r="D183" s="172"/>
    </row>
    <row r="184" spans="4:4" s="73" customFormat="1" x14ac:dyDescent="0.25">
      <c r="D184" s="172"/>
    </row>
    <row r="185" spans="4:4" s="73" customFormat="1" x14ac:dyDescent="0.25">
      <c r="D185" s="172"/>
    </row>
    <row r="186" spans="4:4" s="73" customFormat="1" x14ac:dyDescent="0.25">
      <c r="D186" s="172"/>
    </row>
    <row r="187" spans="4:4" s="73" customFormat="1" x14ac:dyDescent="0.25">
      <c r="D187" s="172"/>
    </row>
    <row r="188" spans="4:4" s="73" customFormat="1" x14ac:dyDescent="0.25">
      <c r="D188" s="172"/>
    </row>
    <row r="189" spans="4:4" s="73" customFormat="1" x14ac:dyDescent="0.25">
      <c r="D189" s="172"/>
    </row>
    <row r="190" spans="4:4" s="73" customFormat="1" x14ac:dyDescent="0.25">
      <c r="D190" s="172"/>
    </row>
    <row r="191" spans="4:4" s="73" customFormat="1" x14ac:dyDescent="0.25">
      <c r="D191" s="172"/>
    </row>
    <row r="192" spans="4:4" s="73" customFormat="1" x14ac:dyDescent="0.25">
      <c r="D192" s="172"/>
    </row>
    <row r="193" spans="4:4" s="73" customFormat="1" x14ac:dyDescent="0.25">
      <c r="D193" s="172"/>
    </row>
    <row r="194" spans="4:4" s="73" customFormat="1" x14ac:dyDescent="0.25">
      <c r="D194" s="172"/>
    </row>
    <row r="195" spans="4:4" s="73" customFormat="1" x14ac:dyDescent="0.25">
      <c r="D195" s="172"/>
    </row>
    <row r="196" spans="4:4" s="73" customFormat="1" x14ac:dyDescent="0.25">
      <c r="D196" s="172"/>
    </row>
    <row r="197" spans="4:4" s="73" customFormat="1" x14ac:dyDescent="0.25">
      <c r="D197" s="172"/>
    </row>
    <row r="198" spans="4:4" s="73" customFormat="1" x14ac:dyDescent="0.25">
      <c r="D198" s="172"/>
    </row>
    <row r="199" spans="4:4" s="73" customFormat="1" x14ac:dyDescent="0.25">
      <c r="D199" s="172"/>
    </row>
    <row r="200" spans="4:4" s="73" customFormat="1" x14ac:dyDescent="0.25">
      <c r="D200" s="172"/>
    </row>
    <row r="201" spans="4:4" s="73" customFormat="1" x14ac:dyDescent="0.25">
      <c r="D201" s="172"/>
    </row>
    <row r="202" spans="4:4" s="73" customFormat="1" x14ac:dyDescent="0.25">
      <c r="D202" s="172"/>
    </row>
    <row r="203" spans="4:4" s="73" customFormat="1" x14ac:dyDescent="0.25">
      <c r="D203" s="172"/>
    </row>
    <row r="204" spans="4:4" s="73" customFormat="1" x14ac:dyDescent="0.25">
      <c r="D204" s="172"/>
    </row>
    <row r="205" spans="4:4" s="73" customFormat="1" x14ac:dyDescent="0.25">
      <c r="D205" s="172"/>
    </row>
    <row r="206" spans="4:4" s="73" customFormat="1" x14ac:dyDescent="0.25">
      <c r="D206" s="172"/>
    </row>
    <row r="207" spans="4:4" s="73" customFormat="1" x14ac:dyDescent="0.25">
      <c r="D207" s="172"/>
    </row>
    <row r="208" spans="4:4" s="73" customFormat="1" x14ac:dyDescent="0.25">
      <c r="D208" s="172"/>
    </row>
    <row r="209" spans="4:4" s="73" customFormat="1" x14ac:dyDescent="0.25">
      <c r="D209" s="172"/>
    </row>
    <row r="210" spans="4:4" s="73" customFormat="1" x14ac:dyDescent="0.25">
      <c r="D210" s="172"/>
    </row>
    <row r="211" spans="4:4" s="73" customFormat="1" x14ac:dyDescent="0.25">
      <c r="D211" s="172"/>
    </row>
    <row r="212" spans="4:4" s="73" customFormat="1" x14ac:dyDescent="0.25">
      <c r="D212" s="172"/>
    </row>
    <row r="213" spans="4:4" s="73" customFormat="1" x14ac:dyDescent="0.25">
      <c r="D213" s="172"/>
    </row>
    <row r="214" spans="4:4" s="73" customFormat="1" x14ac:dyDescent="0.25">
      <c r="D214" s="172"/>
    </row>
    <row r="215" spans="4:4" s="73" customFormat="1" x14ac:dyDescent="0.25">
      <c r="D215" s="172"/>
    </row>
    <row r="216" spans="4:4" s="73" customFormat="1" x14ac:dyDescent="0.25">
      <c r="D216" s="172"/>
    </row>
    <row r="217" spans="4:4" s="73" customFormat="1" x14ac:dyDescent="0.25">
      <c r="D217" s="172"/>
    </row>
    <row r="218" spans="4:4" s="73" customFormat="1" x14ac:dyDescent="0.25">
      <c r="D218" s="172"/>
    </row>
    <row r="219" spans="4:4" s="73" customFormat="1" x14ac:dyDescent="0.25">
      <c r="D219" s="172"/>
    </row>
    <row r="220" spans="4:4" s="73" customFormat="1" x14ac:dyDescent="0.25">
      <c r="D220" s="172"/>
    </row>
    <row r="221" spans="4:4" s="73" customFormat="1" x14ac:dyDescent="0.25">
      <c r="D221" s="172"/>
    </row>
    <row r="222" spans="4:4" s="73" customFormat="1" x14ac:dyDescent="0.25">
      <c r="D222" s="172"/>
    </row>
    <row r="223" spans="4:4" s="73" customFormat="1" x14ac:dyDescent="0.25">
      <c r="D223" s="172"/>
    </row>
    <row r="224" spans="4:4" s="73" customFormat="1" x14ac:dyDescent="0.25">
      <c r="D224" s="172"/>
    </row>
    <row r="225" spans="4:4" s="73" customFormat="1" x14ac:dyDescent="0.25">
      <c r="D225" s="172"/>
    </row>
    <row r="226" spans="4:4" s="73" customFormat="1" x14ac:dyDescent="0.25">
      <c r="D226" s="172"/>
    </row>
    <row r="227" spans="4:4" s="73" customFormat="1" x14ac:dyDescent="0.25">
      <c r="D227" s="172"/>
    </row>
    <row r="228" spans="4:4" s="73" customFormat="1" x14ac:dyDescent="0.25">
      <c r="D228" s="172"/>
    </row>
    <row r="229" spans="4:4" s="73" customFormat="1" x14ac:dyDescent="0.25">
      <c r="D229" s="172"/>
    </row>
    <row r="230" spans="4:4" s="73" customFormat="1" x14ac:dyDescent="0.25">
      <c r="D230" s="172"/>
    </row>
    <row r="231" spans="4:4" s="73" customFormat="1" x14ac:dyDescent="0.25">
      <c r="D231" s="172"/>
    </row>
    <row r="232" spans="4:4" s="73" customFormat="1" x14ac:dyDescent="0.25">
      <c r="D232" s="172"/>
    </row>
    <row r="233" spans="4:4" s="73" customFormat="1" x14ac:dyDescent="0.25">
      <c r="D233" s="172"/>
    </row>
    <row r="234" spans="4:4" s="73" customFormat="1" x14ac:dyDescent="0.25">
      <c r="D234" s="172"/>
    </row>
    <row r="235" spans="4:4" s="73" customFormat="1" x14ac:dyDescent="0.25">
      <c r="D235" s="172"/>
    </row>
    <row r="236" spans="4:4" s="73" customFormat="1" x14ac:dyDescent="0.25">
      <c r="D236" s="172"/>
    </row>
    <row r="237" spans="4:4" s="73" customFormat="1" x14ac:dyDescent="0.25">
      <c r="D237" s="172"/>
    </row>
    <row r="238" spans="4:4" s="73" customFormat="1" x14ac:dyDescent="0.25">
      <c r="D238" s="172"/>
    </row>
    <row r="239" spans="4:4" s="73" customFormat="1" x14ac:dyDescent="0.25">
      <c r="D239" s="172"/>
    </row>
    <row r="240" spans="4:4" s="73" customFormat="1" x14ac:dyDescent="0.25">
      <c r="D240" s="172"/>
    </row>
    <row r="241" spans="4:4" s="73" customFormat="1" x14ac:dyDescent="0.25">
      <c r="D241" s="172"/>
    </row>
    <row r="242" spans="4:4" s="73" customFormat="1" x14ac:dyDescent="0.25">
      <c r="D242" s="172"/>
    </row>
    <row r="243" spans="4:4" s="73" customFormat="1" x14ac:dyDescent="0.25">
      <c r="D243" s="172"/>
    </row>
    <row r="244" spans="4:4" s="73" customFormat="1" x14ac:dyDescent="0.25">
      <c r="D244" s="172"/>
    </row>
    <row r="245" spans="4:4" s="73" customFormat="1" x14ac:dyDescent="0.25">
      <c r="D245" s="172"/>
    </row>
    <row r="246" spans="4:4" s="73" customFormat="1" x14ac:dyDescent="0.25">
      <c r="D246" s="172"/>
    </row>
    <row r="247" spans="4:4" s="73" customFormat="1" x14ac:dyDescent="0.25">
      <c r="D247" s="172"/>
    </row>
    <row r="248" spans="4:4" s="73" customFormat="1" x14ac:dyDescent="0.25">
      <c r="D248" s="172"/>
    </row>
    <row r="249" spans="4:4" s="73" customFormat="1" x14ac:dyDescent="0.25">
      <c r="D249" s="172"/>
    </row>
    <row r="250" spans="4:4" s="73" customFormat="1" x14ac:dyDescent="0.25">
      <c r="D250" s="172"/>
    </row>
    <row r="251" spans="4:4" s="73" customFormat="1" x14ac:dyDescent="0.25">
      <c r="D251" s="172"/>
    </row>
    <row r="252" spans="4:4" s="73" customFormat="1" x14ac:dyDescent="0.25">
      <c r="D252" s="172"/>
    </row>
    <row r="253" spans="4:4" s="73" customFormat="1" x14ac:dyDescent="0.25">
      <c r="D253" s="172"/>
    </row>
    <row r="254" spans="4:4" s="73" customFormat="1" x14ac:dyDescent="0.25">
      <c r="D254" s="172"/>
    </row>
    <row r="255" spans="4:4" s="73" customFormat="1" x14ac:dyDescent="0.25">
      <c r="D255" s="172"/>
    </row>
    <row r="256" spans="4:4" s="73" customFormat="1" x14ac:dyDescent="0.25">
      <c r="D256" s="172"/>
    </row>
    <row r="257" spans="4:4" s="73" customFormat="1" x14ac:dyDescent="0.25">
      <c r="D257" s="172"/>
    </row>
    <row r="258" spans="4:4" s="73" customFormat="1" x14ac:dyDescent="0.25">
      <c r="D258" s="172"/>
    </row>
    <row r="259" spans="4:4" s="73" customFormat="1" x14ac:dyDescent="0.25">
      <c r="D259" s="172"/>
    </row>
    <row r="260" spans="4:4" s="73" customFormat="1" x14ac:dyDescent="0.25">
      <c r="D260" s="172"/>
    </row>
    <row r="261" spans="4:4" s="73" customFormat="1" x14ac:dyDescent="0.25">
      <c r="D261" s="172"/>
    </row>
    <row r="262" spans="4:4" s="73" customFormat="1" x14ac:dyDescent="0.25">
      <c r="D262" s="172"/>
    </row>
    <row r="263" spans="4:4" s="73" customFormat="1" x14ac:dyDescent="0.25">
      <c r="D263" s="172"/>
    </row>
    <row r="264" spans="4:4" s="73" customFormat="1" x14ac:dyDescent="0.25">
      <c r="D264" s="172"/>
    </row>
    <row r="265" spans="4:4" s="73" customFormat="1" x14ac:dyDescent="0.25">
      <c r="D265" s="172"/>
    </row>
    <row r="266" spans="4:4" s="73" customFormat="1" x14ac:dyDescent="0.25">
      <c r="D266" s="172"/>
    </row>
    <row r="267" spans="4:4" s="73" customFormat="1" x14ac:dyDescent="0.25">
      <c r="D267" s="172"/>
    </row>
    <row r="268" spans="4:4" s="73" customFormat="1" x14ac:dyDescent="0.25">
      <c r="D268" s="172"/>
    </row>
    <row r="269" spans="4:4" s="73" customFormat="1" x14ac:dyDescent="0.25">
      <c r="D269" s="172"/>
    </row>
    <row r="270" spans="4:4" s="73" customFormat="1" x14ac:dyDescent="0.25">
      <c r="D270" s="172"/>
    </row>
    <row r="271" spans="4:4" s="73" customFormat="1" x14ac:dyDescent="0.25">
      <c r="D271" s="172"/>
    </row>
    <row r="272" spans="4:4" s="73" customFormat="1" x14ac:dyDescent="0.25">
      <c r="D272" s="172"/>
    </row>
    <row r="273" spans="4:4" s="73" customFormat="1" x14ac:dyDescent="0.25">
      <c r="D273" s="172"/>
    </row>
    <row r="274" spans="4:4" s="73" customFormat="1" x14ac:dyDescent="0.25">
      <c r="D274" s="172"/>
    </row>
    <row r="275" spans="4:4" s="73" customFormat="1" x14ac:dyDescent="0.25">
      <c r="D275" s="172"/>
    </row>
    <row r="276" spans="4:4" s="73" customFormat="1" x14ac:dyDescent="0.25">
      <c r="D276" s="172"/>
    </row>
    <row r="277" spans="4:4" s="73" customFormat="1" x14ac:dyDescent="0.25">
      <c r="D277" s="172"/>
    </row>
    <row r="278" spans="4:4" s="73" customFormat="1" x14ac:dyDescent="0.25">
      <c r="D278" s="172"/>
    </row>
    <row r="279" spans="4:4" s="73" customFormat="1" x14ac:dyDescent="0.25">
      <c r="D279" s="172"/>
    </row>
    <row r="280" spans="4:4" s="73" customFormat="1" x14ac:dyDescent="0.25">
      <c r="D280" s="172"/>
    </row>
    <row r="281" spans="4:4" s="73" customFormat="1" x14ac:dyDescent="0.25">
      <c r="D281" s="172"/>
    </row>
    <row r="282" spans="4:4" s="73" customFormat="1" x14ac:dyDescent="0.25">
      <c r="D282" s="172"/>
    </row>
    <row r="283" spans="4:4" s="73" customFormat="1" x14ac:dyDescent="0.25">
      <c r="D283" s="172"/>
    </row>
    <row r="284" spans="4:4" s="73" customFormat="1" x14ac:dyDescent="0.25">
      <c r="D284" s="172"/>
    </row>
    <row r="285" spans="4:4" s="73" customFormat="1" x14ac:dyDescent="0.25">
      <c r="D285" s="172"/>
    </row>
    <row r="286" spans="4:4" s="73" customFormat="1" x14ac:dyDescent="0.25">
      <c r="D286" s="172"/>
    </row>
    <row r="287" spans="4:4" s="73" customFormat="1" x14ac:dyDescent="0.25">
      <c r="D287" s="172"/>
    </row>
    <row r="288" spans="4:4" s="73" customFormat="1" x14ac:dyDescent="0.25">
      <c r="D288" s="172"/>
    </row>
    <row r="289" spans="4:4" s="73" customFormat="1" x14ac:dyDescent="0.25">
      <c r="D289" s="172"/>
    </row>
    <row r="290" spans="4:4" s="73" customFormat="1" x14ac:dyDescent="0.25">
      <c r="D290" s="172"/>
    </row>
    <row r="291" spans="4:4" s="73" customFormat="1" x14ac:dyDescent="0.25">
      <c r="D291" s="172"/>
    </row>
    <row r="292" spans="4:4" s="73" customFormat="1" x14ac:dyDescent="0.25">
      <c r="D292" s="172"/>
    </row>
    <row r="293" spans="4:4" s="73" customFormat="1" x14ac:dyDescent="0.25">
      <c r="D293" s="172"/>
    </row>
    <row r="294" spans="4:4" s="73" customFormat="1" x14ac:dyDescent="0.25">
      <c r="D294" s="172"/>
    </row>
    <row r="295" spans="4:4" s="73" customFormat="1" x14ac:dyDescent="0.25">
      <c r="D295" s="172"/>
    </row>
    <row r="296" spans="4:4" s="73" customFormat="1" x14ac:dyDescent="0.25">
      <c r="D296" s="172"/>
    </row>
    <row r="297" spans="4:4" s="73" customFormat="1" x14ac:dyDescent="0.25">
      <c r="D297" s="172"/>
    </row>
    <row r="298" spans="4:4" s="73" customFormat="1" x14ac:dyDescent="0.25">
      <c r="D298" s="172"/>
    </row>
    <row r="299" spans="4:4" s="73" customFormat="1" x14ac:dyDescent="0.25">
      <c r="D299" s="172"/>
    </row>
    <row r="300" spans="4:4" s="73" customFormat="1" x14ac:dyDescent="0.25">
      <c r="D300" s="172"/>
    </row>
    <row r="301" spans="4:4" s="73" customFormat="1" x14ac:dyDescent="0.25">
      <c r="D301" s="172"/>
    </row>
    <row r="302" spans="4:4" s="73" customFormat="1" x14ac:dyDescent="0.25">
      <c r="D302" s="172"/>
    </row>
    <row r="303" spans="4:4" s="73" customFormat="1" x14ac:dyDescent="0.25">
      <c r="D303" s="172"/>
    </row>
    <row r="304" spans="4:4" s="73" customFormat="1" x14ac:dyDescent="0.25">
      <c r="D304" s="172"/>
    </row>
    <row r="305" spans="4:4" s="73" customFormat="1" x14ac:dyDescent="0.25">
      <c r="D305" s="172"/>
    </row>
    <row r="306" spans="4:4" s="73" customFormat="1" x14ac:dyDescent="0.25">
      <c r="D306" s="172"/>
    </row>
    <row r="307" spans="4:4" s="73" customFormat="1" x14ac:dyDescent="0.25">
      <c r="D307" s="172"/>
    </row>
    <row r="308" spans="4:4" s="73" customFormat="1" x14ac:dyDescent="0.25">
      <c r="D308" s="172"/>
    </row>
    <row r="309" spans="4:4" s="73" customFormat="1" x14ac:dyDescent="0.25">
      <c r="D309" s="172"/>
    </row>
    <row r="310" spans="4:4" s="73" customFormat="1" x14ac:dyDescent="0.25">
      <c r="D310" s="172"/>
    </row>
    <row r="311" spans="4:4" s="73" customFormat="1" x14ac:dyDescent="0.25">
      <c r="D311" s="172"/>
    </row>
    <row r="312" spans="4:4" s="73" customFormat="1" x14ac:dyDescent="0.25">
      <c r="D312" s="172"/>
    </row>
    <row r="313" spans="4:4" s="73" customFormat="1" x14ac:dyDescent="0.25">
      <c r="D313" s="172"/>
    </row>
    <row r="314" spans="4:4" s="73" customFormat="1" x14ac:dyDescent="0.25">
      <c r="D314" s="172"/>
    </row>
    <row r="315" spans="4:4" s="73" customFormat="1" x14ac:dyDescent="0.25">
      <c r="D315" s="172"/>
    </row>
    <row r="316" spans="4:4" s="73" customFormat="1" x14ac:dyDescent="0.25">
      <c r="D316" s="172"/>
    </row>
    <row r="317" spans="4:4" s="73" customFormat="1" x14ac:dyDescent="0.25">
      <c r="D317" s="172"/>
    </row>
    <row r="318" spans="4:4" s="73" customFormat="1" x14ac:dyDescent="0.25">
      <c r="D318" s="172"/>
    </row>
    <row r="319" spans="4:4" s="73" customFormat="1" x14ac:dyDescent="0.25">
      <c r="D319" s="172"/>
    </row>
    <row r="320" spans="4:4" s="73" customFormat="1" x14ac:dyDescent="0.25">
      <c r="D320" s="172"/>
    </row>
    <row r="321" spans="4:4" s="73" customFormat="1" x14ac:dyDescent="0.25">
      <c r="D321" s="172"/>
    </row>
    <row r="322" spans="4:4" s="73" customFormat="1" x14ac:dyDescent="0.25">
      <c r="D322" s="172"/>
    </row>
    <row r="323" spans="4:4" s="73" customFormat="1" x14ac:dyDescent="0.25">
      <c r="D323" s="172"/>
    </row>
    <row r="324" spans="4:4" s="73" customFormat="1" x14ac:dyDescent="0.25">
      <c r="D324" s="172"/>
    </row>
    <row r="325" spans="4:4" s="73" customFormat="1" x14ac:dyDescent="0.25">
      <c r="D325" s="172"/>
    </row>
    <row r="326" spans="4:4" s="73" customFormat="1" x14ac:dyDescent="0.25">
      <c r="D326" s="172"/>
    </row>
    <row r="327" spans="4:4" s="73" customFormat="1" x14ac:dyDescent="0.25">
      <c r="D327" s="172"/>
    </row>
    <row r="328" spans="4:4" s="73" customFormat="1" x14ac:dyDescent="0.25">
      <c r="D328" s="172"/>
    </row>
    <row r="329" spans="4:4" s="73" customFormat="1" x14ac:dyDescent="0.25">
      <c r="D329" s="172"/>
    </row>
    <row r="330" spans="4:4" s="73" customFormat="1" x14ac:dyDescent="0.25">
      <c r="D330" s="172"/>
    </row>
    <row r="331" spans="4:4" s="73" customFormat="1" x14ac:dyDescent="0.25">
      <c r="D331" s="172"/>
    </row>
    <row r="332" spans="4:4" s="73" customFormat="1" x14ac:dyDescent="0.25">
      <c r="D332" s="172"/>
    </row>
    <row r="333" spans="4:4" s="73" customFormat="1" x14ac:dyDescent="0.25">
      <c r="D333" s="172"/>
    </row>
    <row r="334" spans="4:4" s="73" customFormat="1" x14ac:dyDescent="0.25">
      <c r="D334" s="172"/>
    </row>
    <row r="335" spans="4:4" s="73" customFormat="1" x14ac:dyDescent="0.25">
      <c r="D335" s="172"/>
    </row>
    <row r="336" spans="4:4" s="73" customFormat="1" x14ac:dyDescent="0.25">
      <c r="D336" s="172"/>
    </row>
    <row r="337" spans="4:4" s="73" customFormat="1" x14ac:dyDescent="0.25">
      <c r="D337" s="172"/>
    </row>
    <row r="338" spans="4:4" s="73" customFormat="1" x14ac:dyDescent="0.25">
      <c r="D338" s="172"/>
    </row>
    <row r="339" spans="4:4" s="73" customFormat="1" x14ac:dyDescent="0.25">
      <c r="D339" s="172"/>
    </row>
    <row r="340" spans="4:4" s="73" customFormat="1" x14ac:dyDescent="0.25">
      <c r="D340" s="172"/>
    </row>
    <row r="341" spans="4:4" s="73" customFormat="1" x14ac:dyDescent="0.25">
      <c r="D341" s="172"/>
    </row>
    <row r="342" spans="4:4" s="73" customFormat="1" x14ac:dyDescent="0.25">
      <c r="D342" s="172"/>
    </row>
    <row r="343" spans="4:4" s="73" customFormat="1" x14ac:dyDescent="0.25">
      <c r="D343" s="172"/>
    </row>
    <row r="344" spans="4:4" s="73" customFormat="1" x14ac:dyDescent="0.25">
      <c r="D344" s="172"/>
    </row>
    <row r="345" spans="4:4" s="73" customFormat="1" x14ac:dyDescent="0.25">
      <c r="D345" s="172"/>
    </row>
    <row r="346" spans="4:4" s="73" customFormat="1" x14ac:dyDescent="0.25">
      <c r="D346" s="172"/>
    </row>
    <row r="347" spans="4:4" s="73" customFormat="1" x14ac:dyDescent="0.25">
      <c r="D347" s="172"/>
    </row>
    <row r="348" spans="4:4" s="73" customFormat="1" x14ac:dyDescent="0.25">
      <c r="D348" s="172"/>
    </row>
    <row r="349" spans="4:4" s="73" customFormat="1" x14ac:dyDescent="0.25">
      <c r="D349" s="172"/>
    </row>
    <row r="350" spans="4:4" s="73" customFormat="1" x14ac:dyDescent="0.25">
      <c r="D350" s="172"/>
    </row>
    <row r="351" spans="4:4" s="73" customFormat="1" x14ac:dyDescent="0.25">
      <c r="D351" s="172"/>
    </row>
    <row r="352" spans="4:4" s="73" customFormat="1" x14ac:dyDescent="0.25">
      <c r="D352" s="172"/>
    </row>
    <row r="353" spans="4:4" s="73" customFormat="1" x14ac:dyDescent="0.25">
      <c r="D353" s="172"/>
    </row>
    <row r="354" spans="4:4" s="73" customFormat="1" x14ac:dyDescent="0.25">
      <c r="D354" s="172"/>
    </row>
    <row r="355" spans="4:4" s="73" customFormat="1" x14ac:dyDescent="0.25">
      <c r="D355" s="172"/>
    </row>
    <row r="356" spans="4:4" s="73" customFormat="1" x14ac:dyDescent="0.25">
      <c r="D356" s="172"/>
    </row>
    <row r="357" spans="4:4" s="73" customFormat="1" x14ac:dyDescent="0.25">
      <c r="D357" s="172"/>
    </row>
    <row r="358" spans="4:4" s="73" customFormat="1" x14ac:dyDescent="0.25">
      <c r="D358" s="172"/>
    </row>
    <row r="359" spans="4:4" s="73" customFormat="1" x14ac:dyDescent="0.25">
      <c r="D359" s="172"/>
    </row>
    <row r="360" spans="4:4" s="73" customFormat="1" x14ac:dyDescent="0.25">
      <c r="D360" s="172"/>
    </row>
    <row r="361" spans="4:4" s="73" customFormat="1" x14ac:dyDescent="0.25">
      <c r="D361" s="172"/>
    </row>
    <row r="362" spans="4:4" s="73" customFormat="1" x14ac:dyDescent="0.25">
      <c r="D362" s="172"/>
    </row>
    <row r="363" spans="4:4" s="73" customFormat="1" x14ac:dyDescent="0.25">
      <c r="D363" s="172"/>
    </row>
    <row r="364" spans="4:4" s="73" customFormat="1" x14ac:dyDescent="0.25">
      <c r="D364" s="172"/>
    </row>
    <row r="365" spans="4:4" s="73" customFormat="1" x14ac:dyDescent="0.25">
      <c r="D365" s="172"/>
    </row>
    <row r="366" spans="4:4" s="73" customFormat="1" x14ac:dyDescent="0.25">
      <c r="D366" s="172"/>
    </row>
    <row r="367" spans="4:4" s="73" customFormat="1" x14ac:dyDescent="0.25">
      <c r="D367" s="172"/>
    </row>
    <row r="368" spans="4:4" s="73" customFormat="1" x14ac:dyDescent="0.25">
      <c r="D368" s="172"/>
    </row>
    <row r="369" spans="4:4" s="73" customFormat="1" x14ac:dyDescent="0.25">
      <c r="D369" s="172"/>
    </row>
    <row r="370" spans="4:4" s="73" customFormat="1" x14ac:dyDescent="0.25">
      <c r="D370" s="172"/>
    </row>
    <row r="371" spans="4:4" s="73" customFormat="1" x14ac:dyDescent="0.25">
      <c r="D371" s="172"/>
    </row>
    <row r="372" spans="4:4" s="73" customFormat="1" x14ac:dyDescent="0.25">
      <c r="D372" s="172"/>
    </row>
    <row r="373" spans="4:4" s="73" customFormat="1" x14ac:dyDescent="0.25">
      <c r="D373" s="172"/>
    </row>
    <row r="374" spans="4:4" s="73" customFormat="1" x14ac:dyDescent="0.25">
      <c r="D374" s="172"/>
    </row>
    <row r="375" spans="4:4" s="73" customFormat="1" x14ac:dyDescent="0.25">
      <c r="D375" s="172"/>
    </row>
    <row r="376" spans="4:4" s="73" customFormat="1" x14ac:dyDescent="0.25">
      <c r="D376" s="172"/>
    </row>
    <row r="377" spans="4:4" s="73" customFormat="1" x14ac:dyDescent="0.25">
      <c r="D377" s="172"/>
    </row>
    <row r="378" spans="4:4" s="73" customFormat="1" x14ac:dyDescent="0.25">
      <c r="D378" s="172"/>
    </row>
    <row r="379" spans="4:4" s="73" customFormat="1" x14ac:dyDescent="0.25">
      <c r="D379" s="172"/>
    </row>
    <row r="380" spans="4:4" s="73" customFormat="1" x14ac:dyDescent="0.25">
      <c r="D380" s="172"/>
    </row>
    <row r="381" spans="4:4" s="73" customFormat="1" x14ac:dyDescent="0.25">
      <c r="D381" s="172"/>
    </row>
    <row r="382" spans="4:4" s="73" customFormat="1" x14ac:dyDescent="0.25">
      <c r="D382" s="172"/>
    </row>
    <row r="383" spans="4:4" s="73" customFormat="1" x14ac:dyDescent="0.25">
      <c r="D383" s="172"/>
    </row>
    <row r="384" spans="4:4" s="73" customFormat="1" x14ac:dyDescent="0.25">
      <c r="D384" s="172"/>
    </row>
    <row r="385" spans="4:4" s="73" customFormat="1" x14ac:dyDescent="0.25">
      <c r="D385" s="172"/>
    </row>
    <row r="386" spans="4:4" s="73" customFormat="1" x14ac:dyDescent="0.25">
      <c r="D386" s="172"/>
    </row>
    <row r="387" spans="4:4" s="73" customFormat="1" x14ac:dyDescent="0.25">
      <c r="D387" s="172"/>
    </row>
    <row r="388" spans="4:4" s="73" customFormat="1" x14ac:dyDescent="0.25">
      <c r="D388" s="172"/>
    </row>
    <row r="389" spans="4:4" s="73" customFormat="1" x14ac:dyDescent="0.25">
      <c r="D389" s="172"/>
    </row>
    <row r="390" spans="4:4" s="73" customFormat="1" x14ac:dyDescent="0.25">
      <c r="D390" s="172"/>
    </row>
    <row r="391" spans="4:4" s="73" customFormat="1" x14ac:dyDescent="0.25">
      <c r="D391" s="172"/>
    </row>
    <row r="392" spans="4:4" s="73" customFormat="1" x14ac:dyDescent="0.25">
      <c r="D392" s="172"/>
    </row>
    <row r="393" spans="4:4" s="73" customFormat="1" x14ac:dyDescent="0.25">
      <c r="D393" s="172"/>
    </row>
    <row r="394" spans="4:4" s="73" customFormat="1" x14ac:dyDescent="0.25">
      <c r="D394" s="172"/>
    </row>
    <row r="395" spans="4:4" s="73" customFormat="1" x14ac:dyDescent="0.25">
      <c r="D395" s="172"/>
    </row>
    <row r="396" spans="4:4" s="73" customFormat="1" x14ac:dyDescent="0.25">
      <c r="D396" s="172"/>
    </row>
    <row r="397" spans="4:4" s="73" customFormat="1" x14ac:dyDescent="0.25">
      <c r="D397" s="172"/>
    </row>
    <row r="398" spans="4:4" s="73" customFormat="1" x14ac:dyDescent="0.25">
      <c r="D398" s="172"/>
    </row>
    <row r="399" spans="4:4" s="73" customFormat="1" x14ac:dyDescent="0.25">
      <c r="D399" s="172"/>
    </row>
    <row r="400" spans="4:4" s="73" customFormat="1" x14ac:dyDescent="0.25">
      <c r="D400" s="172"/>
    </row>
    <row r="401" spans="4:4" s="73" customFormat="1" x14ac:dyDescent="0.25">
      <c r="D401" s="172"/>
    </row>
    <row r="402" spans="4:4" s="73" customFormat="1" x14ac:dyDescent="0.25">
      <c r="D402" s="172"/>
    </row>
    <row r="403" spans="4:4" s="73" customFormat="1" x14ac:dyDescent="0.25">
      <c r="D403" s="172"/>
    </row>
    <row r="404" spans="4:4" s="73" customFormat="1" x14ac:dyDescent="0.25">
      <c r="D404" s="172"/>
    </row>
    <row r="405" spans="4:4" s="73" customFormat="1" x14ac:dyDescent="0.25">
      <c r="D405" s="172"/>
    </row>
    <row r="406" spans="4:4" s="73" customFormat="1" x14ac:dyDescent="0.25">
      <c r="D406" s="172"/>
    </row>
    <row r="407" spans="4:4" s="73" customFormat="1" x14ac:dyDescent="0.25">
      <c r="D407" s="172"/>
    </row>
    <row r="408" spans="4:4" s="73" customFormat="1" x14ac:dyDescent="0.25">
      <c r="D408" s="172"/>
    </row>
    <row r="409" spans="4:4" s="73" customFormat="1" x14ac:dyDescent="0.25">
      <c r="D409" s="172"/>
    </row>
    <row r="410" spans="4:4" s="73" customFormat="1" x14ac:dyDescent="0.25">
      <c r="D410" s="172"/>
    </row>
    <row r="411" spans="4:4" s="73" customFormat="1" x14ac:dyDescent="0.25">
      <c r="D411" s="172"/>
    </row>
    <row r="412" spans="4:4" s="73" customFormat="1" x14ac:dyDescent="0.25">
      <c r="D412" s="172"/>
    </row>
    <row r="413" spans="4:4" s="73" customFormat="1" x14ac:dyDescent="0.25">
      <c r="D413" s="172"/>
    </row>
    <row r="414" spans="4:4" s="73" customFormat="1" x14ac:dyDescent="0.25">
      <c r="D414" s="172"/>
    </row>
    <row r="415" spans="4:4" s="73" customFormat="1" x14ac:dyDescent="0.25">
      <c r="D415" s="172"/>
    </row>
    <row r="416" spans="4:4" s="73" customFormat="1" x14ac:dyDescent="0.25">
      <c r="D416" s="172"/>
    </row>
    <row r="417" spans="4:4" s="73" customFormat="1" x14ac:dyDescent="0.25">
      <c r="D417" s="172"/>
    </row>
    <row r="418" spans="4:4" s="73" customFormat="1" x14ac:dyDescent="0.25">
      <c r="D418" s="172"/>
    </row>
    <row r="419" spans="4:4" s="73" customFormat="1" x14ac:dyDescent="0.25">
      <c r="D419" s="172"/>
    </row>
    <row r="420" spans="4:4" s="73" customFormat="1" x14ac:dyDescent="0.25">
      <c r="D420" s="172"/>
    </row>
    <row r="421" spans="4:4" s="73" customFormat="1" x14ac:dyDescent="0.25">
      <c r="D421" s="172"/>
    </row>
    <row r="422" spans="4:4" s="73" customFormat="1" x14ac:dyDescent="0.25">
      <c r="D422" s="172"/>
    </row>
    <row r="423" spans="4:4" s="73" customFormat="1" x14ac:dyDescent="0.25">
      <c r="D423" s="172"/>
    </row>
    <row r="424" spans="4:4" s="73" customFormat="1" x14ac:dyDescent="0.25">
      <c r="D424" s="172"/>
    </row>
    <row r="425" spans="4:4" s="73" customFormat="1" x14ac:dyDescent="0.25">
      <c r="D425" s="172"/>
    </row>
    <row r="426" spans="4:4" s="73" customFormat="1" x14ac:dyDescent="0.25">
      <c r="D426" s="172"/>
    </row>
    <row r="427" spans="4:4" s="73" customFormat="1" x14ac:dyDescent="0.25">
      <c r="D427" s="172"/>
    </row>
    <row r="428" spans="4:4" s="73" customFormat="1" x14ac:dyDescent="0.25">
      <c r="D428" s="172"/>
    </row>
    <row r="429" spans="4:4" s="73" customFormat="1" x14ac:dyDescent="0.25">
      <c r="D429" s="172"/>
    </row>
    <row r="430" spans="4:4" s="73" customFormat="1" x14ac:dyDescent="0.25">
      <c r="D430" s="172"/>
    </row>
    <row r="431" spans="4:4" s="73" customFormat="1" x14ac:dyDescent="0.25">
      <c r="D431" s="172"/>
    </row>
    <row r="432" spans="4:4" s="73" customFormat="1" x14ac:dyDescent="0.25">
      <c r="D432" s="172"/>
    </row>
    <row r="433" spans="4:4" s="73" customFormat="1" x14ac:dyDescent="0.25">
      <c r="D433" s="172"/>
    </row>
    <row r="434" spans="4:4" s="73" customFormat="1" x14ac:dyDescent="0.25">
      <c r="D434" s="172"/>
    </row>
    <row r="435" spans="4:4" s="73" customFormat="1" x14ac:dyDescent="0.25">
      <c r="D435" s="172"/>
    </row>
    <row r="436" spans="4:4" s="73" customFormat="1" x14ac:dyDescent="0.25">
      <c r="D436" s="172"/>
    </row>
    <row r="437" spans="4:4" s="73" customFormat="1" x14ac:dyDescent="0.25">
      <c r="D437" s="172"/>
    </row>
    <row r="438" spans="4:4" s="73" customFormat="1" x14ac:dyDescent="0.25">
      <c r="D438" s="172"/>
    </row>
    <row r="439" spans="4:4" s="73" customFormat="1" x14ac:dyDescent="0.25">
      <c r="D439" s="172"/>
    </row>
    <row r="440" spans="4:4" s="73" customFormat="1" x14ac:dyDescent="0.25">
      <c r="D440" s="172"/>
    </row>
    <row r="441" spans="4:4" s="73" customFormat="1" x14ac:dyDescent="0.25">
      <c r="D441" s="172"/>
    </row>
    <row r="442" spans="4:4" s="73" customFormat="1" x14ac:dyDescent="0.25">
      <c r="D442" s="172"/>
    </row>
    <row r="443" spans="4:4" s="73" customFormat="1" x14ac:dyDescent="0.25">
      <c r="D443" s="172"/>
    </row>
    <row r="444" spans="4:4" s="73" customFormat="1" x14ac:dyDescent="0.25">
      <c r="D444" s="172"/>
    </row>
    <row r="445" spans="4:4" s="73" customFormat="1" x14ac:dyDescent="0.25">
      <c r="D445" s="172"/>
    </row>
    <row r="446" spans="4:4" s="73" customFormat="1" x14ac:dyDescent="0.25">
      <c r="D446" s="172"/>
    </row>
    <row r="447" spans="4:4" s="73" customFormat="1" x14ac:dyDescent="0.25">
      <c r="D447" s="172"/>
    </row>
    <row r="448" spans="4:4" s="73" customFormat="1" x14ac:dyDescent="0.25">
      <c r="D448" s="172"/>
    </row>
    <row r="449" spans="4:4" s="73" customFormat="1" x14ac:dyDescent="0.25">
      <c r="D449" s="172"/>
    </row>
    <row r="450" spans="4:4" s="73" customFormat="1" x14ac:dyDescent="0.25">
      <c r="D450" s="172"/>
    </row>
    <row r="451" spans="4:4" s="73" customFormat="1" x14ac:dyDescent="0.25">
      <c r="D451" s="172"/>
    </row>
    <row r="452" spans="4:4" s="73" customFormat="1" x14ac:dyDescent="0.25">
      <c r="D452" s="172"/>
    </row>
    <row r="453" spans="4:4" s="73" customFormat="1" x14ac:dyDescent="0.25">
      <c r="D453" s="172"/>
    </row>
    <row r="454" spans="4:4" s="73" customFormat="1" x14ac:dyDescent="0.25">
      <c r="D454" s="172"/>
    </row>
    <row r="455" spans="4:4" s="73" customFormat="1" x14ac:dyDescent="0.25">
      <c r="D455" s="172"/>
    </row>
    <row r="456" spans="4:4" s="73" customFormat="1" x14ac:dyDescent="0.25">
      <c r="D456" s="172"/>
    </row>
    <row r="457" spans="4:4" s="73" customFormat="1" x14ac:dyDescent="0.25">
      <c r="D457" s="172"/>
    </row>
    <row r="458" spans="4:4" s="73" customFormat="1" x14ac:dyDescent="0.25">
      <c r="D458" s="172"/>
    </row>
    <row r="459" spans="4:4" s="73" customFormat="1" x14ac:dyDescent="0.25">
      <c r="D459" s="172"/>
    </row>
    <row r="460" spans="4:4" s="73" customFormat="1" x14ac:dyDescent="0.25">
      <c r="D460" s="172"/>
    </row>
    <row r="461" spans="4:4" s="73" customFormat="1" x14ac:dyDescent="0.25">
      <c r="D461" s="172"/>
    </row>
    <row r="462" spans="4:4" s="73" customFormat="1" x14ac:dyDescent="0.25">
      <c r="D462" s="172"/>
    </row>
    <row r="463" spans="4:4" s="73" customFormat="1" x14ac:dyDescent="0.25">
      <c r="D463" s="172"/>
    </row>
    <row r="464" spans="4:4" s="73" customFormat="1" x14ac:dyDescent="0.25">
      <c r="D464" s="172"/>
    </row>
    <row r="465" spans="4:4" s="73" customFormat="1" x14ac:dyDescent="0.25">
      <c r="D465" s="172"/>
    </row>
    <row r="466" spans="4:4" s="73" customFormat="1" x14ac:dyDescent="0.25">
      <c r="D466" s="172"/>
    </row>
    <row r="467" spans="4:4" s="73" customFormat="1" x14ac:dyDescent="0.25">
      <c r="D467" s="172"/>
    </row>
    <row r="468" spans="4:4" s="73" customFormat="1" x14ac:dyDescent="0.25">
      <c r="D468" s="172"/>
    </row>
    <row r="469" spans="4:4" s="73" customFormat="1" x14ac:dyDescent="0.25">
      <c r="D469" s="172"/>
    </row>
    <row r="470" spans="4:4" s="73" customFormat="1" x14ac:dyDescent="0.25">
      <c r="D470" s="172"/>
    </row>
    <row r="471" spans="4:4" s="73" customFormat="1" x14ac:dyDescent="0.25">
      <c r="D471" s="172"/>
    </row>
    <row r="472" spans="4:4" s="73" customFormat="1" x14ac:dyDescent="0.25">
      <c r="D472" s="172"/>
    </row>
    <row r="473" spans="4:4" s="73" customFormat="1" x14ac:dyDescent="0.25">
      <c r="D473" s="172"/>
    </row>
    <row r="474" spans="4:4" s="73" customFormat="1" x14ac:dyDescent="0.25">
      <c r="D474" s="172"/>
    </row>
    <row r="475" spans="4:4" s="73" customFormat="1" x14ac:dyDescent="0.25">
      <c r="D475" s="172"/>
    </row>
    <row r="476" spans="4:4" s="73" customFormat="1" x14ac:dyDescent="0.25">
      <c r="D476" s="172"/>
    </row>
    <row r="477" spans="4:4" s="73" customFormat="1" x14ac:dyDescent="0.25">
      <c r="D477" s="172"/>
    </row>
    <row r="478" spans="4:4" s="73" customFormat="1" x14ac:dyDescent="0.25">
      <c r="D478" s="172"/>
    </row>
    <row r="479" spans="4:4" s="73" customFormat="1" x14ac:dyDescent="0.25">
      <c r="D479" s="172"/>
    </row>
    <row r="480" spans="4:4" s="73" customFormat="1" x14ac:dyDescent="0.25">
      <c r="D480" s="172"/>
    </row>
    <row r="481" spans="4:4" s="73" customFormat="1" x14ac:dyDescent="0.25">
      <c r="D481" s="172"/>
    </row>
    <row r="482" spans="4:4" s="73" customFormat="1" x14ac:dyDescent="0.25">
      <c r="D482" s="172"/>
    </row>
    <row r="483" spans="4:4" s="73" customFormat="1" x14ac:dyDescent="0.25">
      <c r="D483" s="172"/>
    </row>
    <row r="484" spans="4:4" s="73" customFormat="1" x14ac:dyDescent="0.25">
      <c r="D484" s="172"/>
    </row>
    <row r="485" spans="4:4" s="73" customFormat="1" x14ac:dyDescent="0.25">
      <c r="D485" s="172"/>
    </row>
    <row r="486" spans="4:4" s="73" customFormat="1" x14ac:dyDescent="0.25">
      <c r="D486" s="172"/>
    </row>
    <row r="487" spans="4:4" s="73" customFormat="1" x14ac:dyDescent="0.25">
      <c r="D487" s="172"/>
    </row>
    <row r="488" spans="4:4" s="73" customFormat="1" x14ac:dyDescent="0.25">
      <c r="D488" s="172"/>
    </row>
    <row r="489" spans="4:4" s="73" customFormat="1" x14ac:dyDescent="0.25">
      <c r="D489" s="172"/>
    </row>
    <row r="490" spans="4:4" s="73" customFormat="1" x14ac:dyDescent="0.25">
      <c r="D490" s="172"/>
    </row>
    <row r="491" spans="4:4" s="73" customFormat="1" x14ac:dyDescent="0.25">
      <c r="D491" s="172"/>
    </row>
    <row r="492" spans="4:4" s="73" customFormat="1" x14ac:dyDescent="0.25">
      <c r="D492" s="172"/>
    </row>
    <row r="493" spans="4:4" s="73" customFormat="1" x14ac:dyDescent="0.25">
      <c r="D493" s="172"/>
    </row>
    <row r="494" spans="4:4" s="73" customFormat="1" x14ac:dyDescent="0.25">
      <c r="D494" s="172"/>
    </row>
    <row r="495" spans="4:4" s="73" customFormat="1" x14ac:dyDescent="0.25">
      <c r="D495" s="172"/>
    </row>
    <row r="496" spans="4:4" s="73" customFormat="1" x14ac:dyDescent="0.25">
      <c r="D496" s="172"/>
    </row>
    <row r="497" spans="4:4" s="73" customFormat="1" x14ac:dyDescent="0.25">
      <c r="D497" s="172"/>
    </row>
    <row r="498" spans="4:4" s="73" customFormat="1" x14ac:dyDescent="0.25">
      <c r="D498" s="172"/>
    </row>
    <row r="499" spans="4:4" s="73" customFormat="1" x14ac:dyDescent="0.25">
      <c r="D499" s="172"/>
    </row>
    <row r="500" spans="4:4" s="73" customFormat="1" x14ac:dyDescent="0.25">
      <c r="D500" s="172"/>
    </row>
    <row r="501" spans="4:4" s="73" customFormat="1" x14ac:dyDescent="0.25">
      <c r="D501" s="172"/>
    </row>
    <row r="502" spans="4:4" s="73" customFormat="1" x14ac:dyDescent="0.25">
      <c r="D502" s="172"/>
    </row>
    <row r="503" spans="4:4" s="73" customFormat="1" x14ac:dyDescent="0.25">
      <c r="D503" s="172"/>
    </row>
    <row r="504" spans="4:4" s="73" customFormat="1" x14ac:dyDescent="0.25">
      <c r="D504" s="172"/>
    </row>
    <row r="505" spans="4:4" s="73" customFormat="1" x14ac:dyDescent="0.25">
      <c r="D505" s="172"/>
    </row>
    <row r="506" spans="4:4" s="73" customFormat="1" x14ac:dyDescent="0.25">
      <c r="D506" s="172"/>
    </row>
    <row r="507" spans="4:4" s="73" customFormat="1" x14ac:dyDescent="0.25">
      <c r="D507" s="172"/>
    </row>
    <row r="508" spans="4:4" s="73" customFormat="1" x14ac:dyDescent="0.25">
      <c r="D508" s="172"/>
    </row>
    <row r="509" spans="4:4" s="73" customFormat="1" x14ac:dyDescent="0.25">
      <c r="D509" s="172"/>
    </row>
    <row r="510" spans="4:4" s="73" customFormat="1" x14ac:dyDescent="0.25">
      <c r="D510" s="172"/>
    </row>
    <row r="511" spans="4:4" s="73" customFormat="1" x14ac:dyDescent="0.25">
      <c r="D511" s="172"/>
    </row>
    <row r="512" spans="4:4" s="73" customFormat="1" x14ac:dyDescent="0.25">
      <c r="D512" s="172"/>
    </row>
    <row r="513" spans="4:4" s="73" customFormat="1" x14ac:dyDescent="0.25">
      <c r="D513" s="172"/>
    </row>
    <row r="514" spans="4:4" s="73" customFormat="1" x14ac:dyDescent="0.25">
      <c r="D514" s="172"/>
    </row>
    <row r="515" spans="4:4" s="73" customFormat="1" x14ac:dyDescent="0.25">
      <c r="D515" s="172"/>
    </row>
    <row r="516" spans="4:4" s="73" customFormat="1" x14ac:dyDescent="0.25">
      <c r="D516" s="172"/>
    </row>
    <row r="517" spans="4:4" s="73" customFormat="1" x14ac:dyDescent="0.25">
      <c r="D517" s="172"/>
    </row>
    <row r="518" spans="4:4" s="73" customFormat="1" x14ac:dyDescent="0.25">
      <c r="D518" s="172"/>
    </row>
    <row r="519" spans="4:4" s="73" customFormat="1" x14ac:dyDescent="0.25">
      <c r="D519" s="172"/>
    </row>
    <row r="520" spans="4:4" s="73" customFormat="1" x14ac:dyDescent="0.25">
      <c r="D520" s="172"/>
    </row>
    <row r="521" spans="4:4" s="73" customFormat="1" x14ac:dyDescent="0.25">
      <c r="D521" s="172"/>
    </row>
    <row r="522" spans="4:4" s="73" customFormat="1" x14ac:dyDescent="0.25">
      <c r="D522" s="172"/>
    </row>
    <row r="523" spans="4:4" s="73" customFormat="1" x14ac:dyDescent="0.25">
      <c r="D523" s="172"/>
    </row>
    <row r="524" spans="4:4" s="73" customFormat="1" x14ac:dyDescent="0.25">
      <c r="D524" s="172"/>
    </row>
    <row r="525" spans="4:4" s="73" customFormat="1" x14ac:dyDescent="0.25">
      <c r="D525" s="172"/>
    </row>
    <row r="526" spans="4:4" s="73" customFormat="1" x14ac:dyDescent="0.25">
      <c r="D526" s="172"/>
    </row>
    <row r="527" spans="4:4" s="73" customFormat="1" x14ac:dyDescent="0.25">
      <c r="D527" s="172"/>
    </row>
    <row r="528" spans="4:4" s="73" customFormat="1" x14ac:dyDescent="0.25">
      <c r="D528" s="172"/>
    </row>
    <row r="529" spans="4:4" s="73" customFormat="1" x14ac:dyDescent="0.25">
      <c r="D529" s="172"/>
    </row>
    <row r="530" spans="4:4" s="73" customFormat="1" x14ac:dyDescent="0.25">
      <c r="D530" s="172"/>
    </row>
    <row r="531" spans="4:4" s="73" customFormat="1" x14ac:dyDescent="0.25">
      <c r="D531" s="172"/>
    </row>
    <row r="532" spans="4:4" s="73" customFormat="1" x14ac:dyDescent="0.25">
      <c r="D532" s="172"/>
    </row>
    <row r="533" spans="4:4" s="73" customFormat="1" x14ac:dyDescent="0.25">
      <c r="D533" s="172"/>
    </row>
    <row r="534" spans="4:4" s="73" customFormat="1" x14ac:dyDescent="0.25">
      <c r="D534" s="172"/>
    </row>
    <row r="535" spans="4:4" s="73" customFormat="1" x14ac:dyDescent="0.25">
      <c r="D535" s="172"/>
    </row>
    <row r="536" spans="4:4" s="73" customFormat="1" x14ac:dyDescent="0.25">
      <c r="D536" s="172"/>
    </row>
    <row r="537" spans="4:4" s="73" customFormat="1" x14ac:dyDescent="0.25">
      <c r="D537" s="172"/>
    </row>
    <row r="538" spans="4:4" s="73" customFormat="1" x14ac:dyDescent="0.25">
      <c r="D538" s="172"/>
    </row>
    <row r="539" spans="4:4" s="73" customFormat="1" x14ac:dyDescent="0.25">
      <c r="D539" s="172"/>
    </row>
    <row r="540" spans="4:4" s="73" customFormat="1" x14ac:dyDescent="0.25">
      <c r="D540" s="172"/>
    </row>
    <row r="541" spans="4:4" s="73" customFormat="1" x14ac:dyDescent="0.25">
      <c r="D541" s="172"/>
    </row>
    <row r="542" spans="4:4" s="73" customFormat="1" x14ac:dyDescent="0.25">
      <c r="D542" s="172"/>
    </row>
    <row r="543" spans="4:4" s="73" customFormat="1" x14ac:dyDescent="0.25">
      <c r="D543" s="172"/>
    </row>
    <row r="544" spans="4:4" s="73" customFormat="1" x14ac:dyDescent="0.25">
      <c r="D544" s="172"/>
    </row>
    <row r="545" spans="4:4" s="73" customFormat="1" x14ac:dyDescent="0.25">
      <c r="D545" s="172"/>
    </row>
    <row r="546" spans="4:4" s="73" customFormat="1" x14ac:dyDescent="0.25">
      <c r="D546" s="172"/>
    </row>
    <row r="547" spans="4:4" s="73" customFormat="1" x14ac:dyDescent="0.25">
      <c r="D547" s="172"/>
    </row>
    <row r="548" spans="4:4" x14ac:dyDescent="0.25">
      <c r="D548" s="172"/>
    </row>
    <row r="549" spans="4:4" x14ac:dyDescent="0.25">
      <c r="D549" s="172"/>
    </row>
    <row r="550" spans="4:4" x14ac:dyDescent="0.25">
      <c r="D550" s="172"/>
    </row>
    <row r="551" spans="4:4" x14ac:dyDescent="0.25">
      <c r="D551" s="172"/>
    </row>
    <row r="552" spans="4:4" x14ac:dyDescent="0.25">
      <c r="D552" s="172"/>
    </row>
    <row r="553" spans="4:4" x14ac:dyDescent="0.25">
      <c r="D553" s="172"/>
    </row>
    <row r="554" spans="4:4" x14ac:dyDescent="0.25">
      <c r="D554" s="172"/>
    </row>
    <row r="555" spans="4:4" x14ac:dyDescent="0.25">
      <c r="D555" s="172"/>
    </row>
    <row r="556" spans="4:4" x14ac:dyDescent="0.25">
      <c r="D556" s="172"/>
    </row>
    <row r="557" spans="4:4" x14ac:dyDescent="0.25">
      <c r="D557" s="172"/>
    </row>
    <row r="558" spans="4:4" x14ac:dyDescent="0.25">
      <c r="D558" s="172"/>
    </row>
    <row r="559" spans="4:4" x14ac:dyDescent="0.25">
      <c r="D559" s="172"/>
    </row>
    <row r="560" spans="4:4" x14ac:dyDescent="0.25">
      <c r="D560" s="172"/>
    </row>
    <row r="561" spans="4:4" x14ac:dyDescent="0.25">
      <c r="D561" s="172"/>
    </row>
    <row r="562" spans="4:4" x14ac:dyDescent="0.25">
      <c r="D562" s="172"/>
    </row>
    <row r="563" spans="4:4" x14ac:dyDescent="0.25">
      <c r="D563" s="172"/>
    </row>
    <row r="564" spans="4:4" x14ac:dyDescent="0.25">
      <c r="D564" s="172"/>
    </row>
    <row r="565" spans="4:4" x14ac:dyDescent="0.25">
      <c r="D565" s="172"/>
    </row>
    <row r="566" spans="4:4" x14ac:dyDescent="0.25">
      <c r="D566" s="172"/>
    </row>
    <row r="567" spans="4:4" x14ac:dyDescent="0.25">
      <c r="D567" s="172"/>
    </row>
    <row r="568" spans="4:4" x14ac:dyDescent="0.25">
      <c r="D568" s="172"/>
    </row>
    <row r="569" spans="4:4" x14ac:dyDescent="0.25">
      <c r="D569" s="172"/>
    </row>
    <row r="570" spans="4:4" x14ac:dyDescent="0.25">
      <c r="D570" s="172"/>
    </row>
    <row r="571" spans="4:4" x14ac:dyDescent="0.25">
      <c r="D571" s="172"/>
    </row>
    <row r="572" spans="4:4" x14ac:dyDescent="0.25">
      <c r="D572" s="172"/>
    </row>
    <row r="573" spans="4:4" x14ac:dyDescent="0.25">
      <c r="D573" s="172"/>
    </row>
    <row r="574" spans="4:4" x14ac:dyDescent="0.25">
      <c r="D574" s="172"/>
    </row>
    <row r="575" spans="4:4" x14ac:dyDescent="0.25">
      <c r="D575" s="172"/>
    </row>
    <row r="576" spans="4:4" x14ac:dyDescent="0.25">
      <c r="D576" s="172"/>
    </row>
    <row r="577" spans="4:4" x14ac:dyDescent="0.25">
      <c r="D577" s="172"/>
    </row>
    <row r="578" spans="4:4" x14ac:dyDescent="0.25">
      <c r="D578" s="172"/>
    </row>
    <row r="579" spans="4:4" x14ac:dyDescent="0.25">
      <c r="D579" s="172"/>
    </row>
    <row r="580" spans="4:4" x14ac:dyDescent="0.25">
      <c r="D580" s="172"/>
    </row>
    <row r="581" spans="4:4" x14ac:dyDescent="0.25">
      <c r="D581" s="172"/>
    </row>
    <row r="582" spans="4:4" x14ac:dyDescent="0.25">
      <c r="D582" s="172"/>
    </row>
    <row r="583" spans="4:4" x14ac:dyDescent="0.25">
      <c r="D583" s="172"/>
    </row>
    <row r="584" spans="4:4" x14ac:dyDescent="0.25">
      <c r="D584" s="172"/>
    </row>
    <row r="585" spans="4:4" x14ac:dyDescent="0.25">
      <c r="D585" s="172"/>
    </row>
    <row r="586" spans="4:4" x14ac:dyDescent="0.25">
      <c r="D586" s="172"/>
    </row>
    <row r="587" spans="4:4" x14ac:dyDescent="0.25">
      <c r="D587" s="172"/>
    </row>
    <row r="588" spans="4:4" x14ac:dyDescent="0.25">
      <c r="D588" s="172"/>
    </row>
    <row r="589" spans="4:4" x14ac:dyDescent="0.25">
      <c r="D589" s="172"/>
    </row>
    <row r="590" spans="4:4" x14ac:dyDescent="0.25">
      <c r="D590" s="172"/>
    </row>
    <row r="591" spans="4:4" x14ac:dyDescent="0.25">
      <c r="D591" s="172"/>
    </row>
    <row r="592" spans="4:4" x14ac:dyDescent="0.25">
      <c r="D592" s="172"/>
    </row>
    <row r="593" spans="4:4" x14ac:dyDescent="0.25">
      <c r="D593" s="172"/>
    </row>
    <row r="594" spans="4:4" x14ac:dyDescent="0.25">
      <c r="D594" s="172"/>
    </row>
    <row r="595" spans="4:4" x14ac:dyDescent="0.25">
      <c r="D595" s="172"/>
    </row>
    <row r="596" spans="4:4" x14ac:dyDescent="0.25">
      <c r="D596" s="172"/>
    </row>
    <row r="597" spans="4:4" x14ac:dyDescent="0.25">
      <c r="D597" s="172"/>
    </row>
    <row r="598" spans="4:4" x14ac:dyDescent="0.25">
      <c r="D598" s="172"/>
    </row>
    <row r="599" spans="4:4" x14ac:dyDescent="0.25">
      <c r="D599" s="172"/>
    </row>
    <row r="600" spans="4:4" x14ac:dyDescent="0.25">
      <c r="D600" s="172"/>
    </row>
    <row r="601" spans="4:4" x14ac:dyDescent="0.25">
      <c r="D601" s="172"/>
    </row>
    <row r="602" spans="4:4" x14ac:dyDescent="0.25">
      <c r="D602" s="172"/>
    </row>
    <row r="603" spans="4:4" x14ac:dyDescent="0.25">
      <c r="D603" s="172"/>
    </row>
    <row r="604" spans="4:4" x14ac:dyDescent="0.25">
      <c r="D604" s="172"/>
    </row>
    <row r="605" spans="4:4" x14ac:dyDescent="0.25">
      <c r="D605" s="172"/>
    </row>
    <row r="606" spans="4:4" x14ac:dyDescent="0.25">
      <c r="D606" s="172"/>
    </row>
    <row r="607" spans="4:4" x14ac:dyDescent="0.25">
      <c r="D607" s="172"/>
    </row>
    <row r="608" spans="4:4" x14ac:dyDescent="0.25">
      <c r="D608" s="172"/>
    </row>
    <row r="609" spans="4:4" x14ac:dyDescent="0.25">
      <c r="D609" s="172"/>
    </row>
    <row r="610" spans="4:4" x14ac:dyDescent="0.25">
      <c r="D610" s="172"/>
    </row>
    <row r="611" spans="4:4" x14ac:dyDescent="0.25">
      <c r="D611" s="172"/>
    </row>
    <row r="612" spans="4:4" x14ac:dyDescent="0.25">
      <c r="D612" s="172"/>
    </row>
    <row r="613" spans="4:4" x14ac:dyDescent="0.25">
      <c r="D613" s="172"/>
    </row>
    <row r="614" spans="4:4" x14ac:dyDescent="0.25">
      <c r="D614" s="172"/>
    </row>
    <row r="615" spans="4:4" x14ac:dyDescent="0.25">
      <c r="D615" s="172"/>
    </row>
    <row r="616" spans="4:4" x14ac:dyDescent="0.25">
      <c r="D616" s="172"/>
    </row>
    <row r="617" spans="4:4" x14ac:dyDescent="0.25">
      <c r="D617" s="172"/>
    </row>
    <row r="618" spans="4:4" x14ac:dyDescent="0.25">
      <c r="D618" s="172"/>
    </row>
    <row r="619" spans="4:4" x14ac:dyDescent="0.25">
      <c r="D619" s="172"/>
    </row>
    <row r="620" spans="4:4" x14ac:dyDescent="0.25">
      <c r="D620" s="172"/>
    </row>
    <row r="621" spans="4:4" x14ac:dyDescent="0.25">
      <c r="D621" s="172"/>
    </row>
    <row r="622" spans="4:4" x14ac:dyDescent="0.25">
      <c r="D622" s="172"/>
    </row>
    <row r="623" spans="4:4" x14ac:dyDescent="0.25">
      <c r="D623" s="172"/>
    </row>
    <row r="624" spans="4:4" x14ac:dyDescent="0.25">
      <c r="D624" s="172"/>
    </row>
    <row r="625" spans="4:4" x14ac:dyDescent="0.25">
      <c r="D625" s="172"/>
    </row>
    <row r="626" spans="4:4" x14ac:dyDescent="0.25">
      <c r="D626" s="172"/>
    </row>
    <row r="627" spans="4:4" x14ac:dyDescent="0.25">
      <c r="D627" s="172"/>
    </row>
    <row r="628" spans="4:4" x14ac:dyDescent="0.25">
      <c r="D628" s="172"/>
    </row>
    <row r="629" spans="4:4" x14ac:dyDescent="0.25">
      <c r="D629" s="172"/>
    </row>
    <row r="630" spans="4:4" x14ac:dyDescent="0.25">
      <c r="D630" s="172"/>
    </row>
    <row r="631" spans="4:4" x14ac:dyDescent="0.25">
      <c r="D631" s="172"/>
    </row>
    <row r="632" spans="4:4" x14ac:dyDescent="0.25">
      <c r="D632" s="172"/>
    </row>
    <row r="633" spans="4:4" x14ac:dyDescent="0.25">
      <c r="D633" s="172"/>
    </row>
    <row r="634" spans="4:4" x14ac:dyDescent="0.25">
      <c r="D634" s="172"/>
    </row>
    <row r="635" spans="4:4" x14ac:dyDescent="0.25">
      <c r="D635" s="172"/>
    </row>
    <row r="636" spans="4:4" x14ac:dyDescent="0.25">
      <c r="D636" s="172"/>
    </row>
    <row r="637" spans="4:4" x14ac:dyDescent="0.25">
      <c r="D637" s="172"/>
    </row>
    <row r="638" spans="4:4" x14ac:dyDescent="0.25">
      <c r="D638" s="172"/>
    </row>
    <row r="639" spans="4:4" x14ac:dyDescent="0.25">
      <c r="D639" s="172"/>
    </row>
    <row r="640" spans="4:4" x14ac:dyDescent="0.25">
      <c r="D640" s="172"/>
    </row>
    <row r="641" spans="4:4" x14ac:dyDescent="0.25">
      <c r="D641" s="172"/>
    </row>
    <row r="642" spans="4:4" x14ac:dyDescent="0.25">
      <c r="D642" s="172"/>
    </row>
    <row r="643" spans="4:4" x14ac:dyDescent="0.25">
      <c r="D643" s="172"/>
    </row>
    <row r="644" spans="4:4" x14ac:dyDescent="0.25">
      <c r="D644" s="172"/>
    </row>
    <row r="645" spans="4:4" x14ac:dyDescent="0.25">
      <c r="D645" s="172"/>
    </row>
    <row r="646" spans="4:4" x14ac:dyDescent="0.25">
      <c r="D646" s="172"/>
    </row>
    <row r="647" spans="4:4" x14ac:dyDescent="0.25">
      <c r="D647" s="172"/>
    </row>
    <row r="648" spans="4:4" x14ac:dyDescent="0.25">
      <c r="D648" s="172"/>
    </row>
    <row r="649" spans="4:4" x14ac:dyDescent="0.25">
      <c r="D649" s="172"/>
    </row>
    <row r="650" spans="4:4" x14ac:dyDescent="0.25">
      <c r="D650" s="172"/>
    </row>
    <row r="651" spans="4:4" x14ac:dyDescent="0.25">
      <c r="D651" s="172"/>
    </row>
    <row r="652" spans="4:4" x14ac:dyDescent="0.25">
      <c r="D652" s="172"/>
    </row>
    <row r="653" spans="4:4" x14ac:dyDescent="0.25">
      <c r="D653" s="172"/>
    </row>
    <row r="654" spans="4:4" x14ac:dyDescent="0.25">
      <c r="D654" s="172"/>
    </row>
    <row r="655" spans="4:4" x14ac:dyDescent="0.25">
      <c r="D655" s="172"/>
    </row>
    <row r="656" spans="4:4" x14ac:dyDescent="0.25">
      <c r="D656" s="172"/>
    </row>
    <row r="657" spans="4:4" x14ac:dyDescent="0.25">
      <c r="D657" s="172"/>
    </row>
    <row r="658" spans="4:4" x14ac:dyDescent="0.25">
      <c r="D658" s="172"/>
    </row>
    <row r="659" spans="4:4" x14ac:dyDescent="0.25">
      <c r="D659" s="172"/>
    </row>
    <row r="660" spans="4:4" x14ac:dyDescent="0.25">
      <c r="D660" s="172"/>
    </row>
    <row r="661" spans="4:4" x14ac:dyDescent="0.25">
      <c r="D661" s="172"/>
    </row>
    <row r="662" spans="4:4" x14ac:dyDescent="0.25">
      <c r="D662" s="172"/>
    </row>
    <row r="663" spans="4:4" x14ac:dyDescent="0.25">
      <c r="D663" s="172"/>
    </row>
    <row r="664" spans="4:4" x14ac:dyDescent="0.25">
      <c r="D664" s="172"/>
    </row>
    <row r="665" spans="4:4" x14ac:dyDescent="0.25">
      <c r="D665" s="172"/>
    </row>
    <row r="666" spans="4:4" x14ac:dyDescent="0.25">
      <c r="D666" s="172"/>
    </row>
    <row r="667" spans="4:4" x14ac:dyDescent="0.25">
      <c r="D667" s="172"/>
    </row>
    <row r="668" spans="4:4" x14ac:dyDescent="0.25">
      <c r="D668" s="172"/>
    </row>
    <row r="669" spans="4:4" x14ac:dyDescent="0.25">
      <c r="D669" s="172"/>
    </row>
    <row r="670" spans="4:4" x14ac:dyDescent="0.25">
      <c r="D670" s="172"/>
    </row>
    <row r="671" spans="4:4" x14ac:dyDescent="0.25">
      <c r="D671" s="172"/>
    </row>
    <row r="672" spans="4:4" x14ac:dyDescent="0.25">
      <c r="D672" s="172"/>
    </row>
    <row r="673" spans="4:4" x14ac:dyDescent="0.25">
      <c r="D673" s="172"/>
    </row>
    <row r="674" spans="4:4" x14ac:dyDescent="0.25">
      <c r="D674" s="172"/>
    </row>
    <row r="675" spans="4:4" x14ac:dyDescent="0.25">
      <c r="D675" s="172"/>
    </row>
    <row r="676" spans="4:4" x14ac:dyDescent="0.25">
      <c r="D676" s="172"/>
    </row>
    <row r="677" spans="4:4" x14ac:dyDescent="0.25">
      <c r="D677" s="172"/>
    </row>
    <row r="678" spans="4:4" x14ac:dyDescent="0.25">
      <c r="D678" s="172"/>
    </row>
    <row r="679" spans="4:4" x14ac:dyDescent="0.25">
      <c r="D679" s="172"/>
    </row>
    <row r="680" spans="4:4" x14ac:dyDescent="0.25">
      <c r="D680" s="172"/>
    </row>
    <row r="681" spans="4:4" x14ac:dyDescent="0.25">
      <c r="D681" s="172"/>
    </row>
    <row r="682" spans="4:4" x14ac:dyDescent="0.25">
      <c r="D682" s="172"/>
    </row>
    <row r="683" spans="4:4" x14ac:dyDescent="0.25">
      <c r="D683" s="172"/>
    </row>
    <row r="684" spans="4:4" x14ac:dyDescent="0.25">
      <c r="D684" s="172"/>
    </row>
    <row r="685" spans="4:4" x14ac:dyDescent="0.25">
      <c r="D685" s="172"/>
    </row>
    <row r="686" spans="4:4" x14ac:dyDescent="0.25">
      <c r="D686" s="172"/>
    </row>
    <row r="687" spans="4:4" x14ac:dyDescent="0.25">
      <c r="D687" s="172"/>
    </row>
    <row r="688" spans="4:4" x14ac:dyDescent="0.25">
      <c r="D688" s="172"/>
    </row>
    <row r="689" spans="4:4" x14ac:dyDescent="0.25">
      <c r="D689" s="172"/>
    </row>
    <row r="690" spans="4:4" x14ac:dyDescent="0.25">
      <c r="D690" s="172"/>
    </row>
    <row r="691" spans="4:4" x14ac:dyDescent="0.25">
      <c r="D691" s="172"/>
    </row>
    <row r="692" spans="4:4" x14ac:dyDescent="0.25">
      <c r="D692" s="172"/>
    </row>
    <row r="693" spans="4:4" x14ac:dyDescent="0.25">
      <c r="D693" s="172"/>
    </row>
    <row r="694" spans="4:4" x14ac:dyDescent="0.25">
      <c r="D694" s="172"/>
    </row>
    <row r="695" spans="4:4" x14ac:dyDescent="0.25">
      <c r="D695" s="172"/>
    </row>
    <row r="696" spans="4:4" x14ac:dyDescent="0.25">
      <c r="D696" s="172"/>
    </row>
    <row r="697" spans="4:4" x14ac:dyDescent="0.25">
      <c r="D697" s="172"/>
    </row>
    <row r="698" spans="4:4" x14ac:dyDescent="0.25">
      <c r="D698" s="172"/>
    </row>
    <row r="699" spans="4:4" x14ac:dyDescent="0.25">
      <c r="D699" s="172"/>
    </row>
    <row r="700" spans="4:4" x14ac:dyDescent="0.25">
      <c r="D700" s="172"/>
    </row>
    <row r="701" spans="4:4" x14ac:dyDescent="0.25">
      <c r="D701" s="172"/>
    </row>
    <row r="702" spans="4:4" x14ac:dyDescent="0.25">
      <c r="D702" s="172"/>
    </row>
    <row r="703" spans="4:4" x14ac:dyDescent="0.25">
      <c r="D703" s="172"/>
    </row>
    <row r="704" spans="4:4" x14ac:dyDescent="0.25">
      <c r="D704" s="172"/>
    </row>
    <row r="705" spans="4:4" x14ac:dyDescent="0.25">
      <c r="D705" s="172"/>
    </row>
    <row r="706" spans="4:4" x14ac:dyDescent="0.25">
      <c r="D706" s="172"/>
    </row>
    <row r="707" spans="4:4" x14ac:dyDescent="0.25">
      <c r="D707" s="172"/>
    </row>
    <row r="708" spans="4:4" x14ac:dyDescent="0.25">
      <c r="D708" s="172"/>
    </row>
    <row r="709" spans="4:4" x14ac:dyDescent="0.25">
      <c r="D709" s="172"/>
    </row>
    <row r="710" spans="4:4" x14ac:dyDescent="0.25">
      <c r="D710" s="172"/>
    </row>
    <row r="711" spans="4:4" x14ac:dyDescent="0.25">
      <c r="D711" s="172"/>
    </row>
    <row r="712" spans="4:4" x14ac:dyDescent="0.25">
      <c r="D712" s="172"/>
    </row>
    <row r="713" spans="4:4" x14ac:dyDescent="0.25">
      <c r="D713" s="172"/>
    </row>
    <row r="714" spans="4:4" x14ac:dyDescent="0.25">
      <c r="D714" s="172"/>
    </row>
    <row r="715" spans="4:4" x14ac:dyDescent="0.25">
      <c r="D715" s="172"/>
    </row>
    <row r="716" spans="4:4" x14ac:dyDescent="0.25">
      <c r="D716" s="172"/>
    </row>
    <row r="717" spans="4:4" x14ac:dyDescent="0.25">
      <c r="D717" s="172"/>
    </row>
    <row r="718" spans="4:4" x14ac:dyDescent="0.25">
      <c r="D718" s="172"/>
    </row>
    <row r="719" spans="4:4" x14ac:dyDescent="0.25">
      <c r="D719" s="172"/>
    </row>
    <row r="720" spans="4:4" x14ac:dyDescent="0.25">
      <c r="D720" s="172"/>
    </row>
    <row r="721" spans="4:4" x14ac:dyDescent="0.25">
      <c r="D721" s="172"/>
    </row>
    <row r="722" spans="4:4" x14ac:dyDescent="0.25">
      <c r="D722" s="172"/>
    </row>
    <row r="723" spans="4:4" x14ac:dyDescent="0.25">
      <c r="D723" s="172"/>
    </row>
    <row r="724" spans="4:4" x14ac:dyDescent="0.25">
      <c r="D724" s="172"/>
    </row>
    <row r="725" spans="4:4" x14ac:dyDescent="0.25">
      <c r="D725" s="172"/>
    </row>
    <row r="726" spans="4:4" x14ac:dyDescent="0.25">
      <c r="D726" s="172"/>
    </row>
    <row r="727" spans="4:4" x14ac:dyDescent="0.25">
      <c r="D727" s="172"/>
    </row>
    <row r="728" spans="4:4" x14ac:dyDescent="0.25">
      <c r="D728" s="172"/>
    </row>
    <row r="729" spans="4:4" x14ac:dyDescent="0.25">
      <c r="D729" s="172"/>
    </row>
    <row r="730" spans="4:4" x14ac:dyDescent="0.25">
      <c r="D730" s="172"/>
    </row>
    <row r="731" spans="4:4" x14ac:dyDescent="0.25">
      <c r="D731" s="172"/>
    </row>
    <row r="732" spans="4:4" x14ac:dyDescent="0.25">
      <c r="D732" s="172"/>
    </row>
    <row r="733" spans="4:4" x14ac:dyDescent="0.25">
      <c r="D733" s="172"/>
    </row>
    <row r="734" spans="4:4" x14ac:dyDescent="0.25">
      <c r="D734" s="172"/>
    </row>
    <row r="735" spans="4:4" x14ac:dyDescent="0.25">
      <c r="D735" s="172"/>
    </row>
    <row r="736" spans="4:4" x14ac:dyDescent="0.25">
      <c r="D736" s="172"/>
    </row>
    <row r="737" spans="4:4" x14ac:dyDescent="0.25">
      <c r="D737" s="172"/>
    </row>
    <row r="738" spans="4:4" x14ac:dyDescent="0.25">
      <c r="D738" s="172"/>
    </row>
    <row r="739" spans="4:4" x14ac:dyDescent="0.25">
      <c r="D739" s="172"/>
    </row>
    <row r="740" spans="4:4" x14ac:dyDescent="0.25">
      <c r="D740" s="172"/>
    </row>
    <row r="741" spans="4:4" x14ac:dyDescent="0.25">
      <c r="D741" s="172"/>
    </row>
    <row r="742" spans="4:4" x14ac:dyDescent="0.25">
      <c r="D742" s="172"/>
    </row>
    <row r="743" spans="4:4" x14ac:dyDescent="0.25">
      <c r="D743" s="172"/>
    </row>
    <row r="744" spans="4:4" x14ac:dyDescent="0.25">
      <c r="D744" s="172"/>
    </row>
    <row r="745" spans="4:4" x14ac:dyDescent="0.25">
      <c r="D745" s="172"/>
    </row>
    <row r="746" spans="4:4" x14ac:dyDescent="0.25">
      <c r="D746" s="172"/>
    </row>
    <row r="747" spans="4:4" x14ac:dyDescent="0.25">
      <c r="D747" s="172"/>
    </row>
    <row r="748" spans="4:4" x14ac:dyDescent="0.25">
      <c r="D748" s="172"/>
    </row>
    <row r="749" spans="4:4" x14ac:dyDescent="0.25">
      <c r="D749" s="172"/>
    </row>
    <row r="750" spans="4:4" x14ac:dyDescent="0.25">
      <c r="D750" s="172"/>
    </row>
    <row r="751" spans="4:4" x14ac:dyDescent="0.25">
      <c r="D751" s="172"/>
    </row>
    <row r="752" spans="4:4" x14ac:dyDescent="0.25">
      <c r="D752" s="172"/>
    </row>
    <row r="753" spans="4:4" x14ac:dyDescent="0.25">
      <c r="D753" s="172"/>
    </row>
    <row r="754" spans="4:4" x14ac:dyDescent="0.25">
      <c r="D754" s="172"/>
    </row>
    <row r="755" spans="4:4" x14ac:dyDescent="0.25">
      <c r="D755" s="172"/>
    </row>
    <row r="756" spans="4:4" x14ac:dyDescent="0.25">
      <c r="D756" s="172"/>
    </row>
    <row r="757" spans="4:4" x14ac:dyDescent="0.25">
      <c r="D757" s="172"/>
    </row>
    <row r="758" spans="4:4" x14ac:dyDescent="0.25">
      <c r="D758" s="172"/>
    </row>
    <row r="759" spans="4:4" x14ac:dyDescent="0.25">
      <c r="D759" s="172"/>
    </row>
    <row r="760" spans="4:4" x14ac:dyDescent="0.25">
      <c r="D760" s="172"/>
    </row>
    <row r="761" spans="4:4" x14ac:dyDescent="0.25">
      <c r="D761" s="172"/>
    </row>
    <row r="762" spans="4:4" x14ac:dyDescent="0.25">
      <c r="D762" s="172"/>
    </row>
    <row r="763" spans="4:4" x14ac:dyDescent="0.25">
      <c r="D763" s="172"/>
    </row>
    <row r="764" spans="4:4" x14ac:dyDescent="0.25">
      <c r="D764" s="172"/>
    </row>
    <row r="765" spans="4:4" x14ac:dyDescent="0.25">
      <c r="D765" s="172"/>
    </row>
    <row r="766" spans="4:4" x14ac:dyDescent="0.25">
      <c r="D766" s="172"/>
    </row>
    <row r="767" spans="4:4" x14ac:dyDescent="0.25">
      <c r="D767" s="172"/>
    </row>
    <row r="768" spans="4:4" x14ac:dyDescent="0.25">
      <c r="D768" s="172"/>
    </row>
    <row r="769" spans="4:4" x14ac:dyDescent="0.25">
      <c r="D769" s="172"/>
    </row>
    <row r="770" spans="4:4" x14ac:dyDescent="0.25">
      <c r="D770" s="172"/>
    </row>
    <row r="771" spans="4:4" x14ac:dyDescent="0.25">
      <c r="D771" s="172"/>
    </row>
    <row r="772" spans="4:4" x14ac:dyDescent="0.25">
      <c r="D772" s="172"/>
    </row>
    <row r="773" spans="4:4" x14ac:dyDescent="0.25">
      <c r="D773" s="172"/>
    </row>
    <row r="774" spans="4:4" x14ac:dyDescent="0.25">
      <c r="D774" s="172"/>
    </row>
    <row r="775" spans="4:4" x14ac:dyDescent="0.25">
      <c r="D775" s="172"/>
    </row>
    <row r="776" spans="4:4" x14ac:dyDescent="0.25">
      <c r="D776" s="172"/>
    </row>
    <row r="777" spans="4:4" x14ac:dyDescent="0.25">
      <c r="D777" s="172"/>
    </row>
    <row r="778" spans="4:4" x14ac:dyDescent="0.25">
      <c r="D778" s="172"/>
    </row>
    <row r="779" spans="4:4" x14ac:dyDescent="0.25">
      <c r="D779" s="172"/>
    </row>
    <row r="780" spans="4:4" x14ac:dyDescent="0.25">
      <c r="D780" s="172"/>
    </row>
    <row r="781" spans="4:4" x14ac:dyDescent="0.25">
      <c r="D781" s="172"/>
    </row>
    <row r="782" spans="4:4" x14ac:dyDescent="0.25">
      <c r="D782" s="172"/>
    </row>
    <row r="783" spans="4:4" x14ac:dyDescent="0.25">
      <c r="D783" s="172"/>
    </row>
    <row r="784" spans="4:4" x14ac:dyDescent="0.25">
      <c r="D784" s="172"/>
    </row>
    <row r="785" spans="4:4" x14ac:dyDescent="0.25">
      <c r="D785" s="172"/>
    </row>
    <row r="786" spans="4:4" x14ac:dyDescent="0.25">
      <c r="D786" s="172"/>
    </row>
    <row r="787" spans="4:4" x14ac:dyDescent="0.25">
      <c r="D787" s="172"/>
    </row>
    <row r="788" spans="4:4" x14ac:dyDescent="0.25">
      <c r="D788" s="172"/>
    </row>
    <row r="789" spans="4:4" x14ac:dyDescent="0.25">
      <c r="D789" s="172"/>
    </row>
    <row r="790" spans="4:4" x14ac:dyDescent="0.25">
      <c r="D790" s="172"/>
    </row>
    <row r="791" spans="4:4" x14ac:dyDescent="0.25">
      <c r="D791" s="172"/>
    </row>
    <row r="792" spans="4:4" x14ac:dyDescent="0.25">
      <c r="D792" s="172"/>
    </row>
    <row r="793" spans="4:4" x14ac:dyDescent="0.25">
      <c r="D793" s="172"/>
    </row>
    <row r="794" spans="4:4" x14ac:dyDescent="0.25">
      <c r="D794" s="172"/>
    </row>
    <row r="795" spans="4:4" x14ac:dyDescent="0.25">
      <c r="D795" s="172"/>
    </row>
    <row r="796" spans="4:4" x14ac:dyDescent="0.25">
      <c r="D796" s="172"/>
    </row>
    <row r="797" spans="4:4" x14ac:dyDescent="0.25">
      <c r="D797" s="172"/>
    </row>
  </sheetData>
  <sheetProtection algorithmName="SHA-512" hashValue="zw06Ljrdl75JnHz019QxjDi7p70L1jeP5dnXPIcJTqZPiu+URzn/1px+sZBFKJHdTm9dtXfMYDh8TPDmaHscCg==" saltValue="TUaJkdXLtxTKwGtRXUFNCg==" spinCount="100000" sheet="1" objects="1" scenarios="1"/>
  <mergeCells count="1">
    <mergeCell ref="A6:C6"/>
  </mergeCells>
  <conditionalFormatting sqref="C68 C74 C10 C13 C15 C17 C25 C27 C29 C31 C70">
    <cfRule type="cellIs" dxfId="14" priority="26" operator="equal">
      <formula>TRUE</formula>
    </cfRule>
    <cfRule type="cellIs" dxfId="13" priority="27" operator="equal">
      <formula>FALSE</formula>
    </cfRule>
  </conditionalFormatting>
  <conditionalFormatting sqref="B78">
    <cfRule type="cellIs" dxfId="12" priority="24" operator="equal">
      <formula>"VALIDATED"</formula>
    </cfRule>
    <cfRule type="cellIs" dxfId="11" priority="25" operator="equal">
      <formula>"NOT VALIDATED"</formula>
    </cfRule>
  </conditionalFormatting>
  <conditionalFormatting sqref="C25 C27 C29 C31">
    <cfRule type="cellIs" dxfId="10" priority="22" operator="equal">
      <formula>FALSE</formula>
    </cfRule>
    <cfRule type="cellIs" dxfId="9" priority="23" operator="equal">
      <formula>TRUE</formula>
    </cfRule>
  </conditionalFormatting>
  <conditionalFormatting sqref="C19 C21 C23">
    <cfRule type="cellIs" dxfId="8" priority="20" operator="equal">
      <formula>TRUE</formula>
    </cfRule>
    <cfRule type="cellIs" dxfId="7" priority="21" operator="equal">
      <formula>FALSE</formula>
    </cfRule>
  </conditionalFormatting>
  <conditionalFormatting sqref="C33 C35 C37 C39 C41 C43 C45 C62 C64 C50 C52 C56 C58">
    <cfRule type="cellIs" dxfId="6" priority="6" operator="equal">
      <formula>TRUE</formula>
    </cfRule>
    <cfRule type="cellIs" dxfId="5" priority="7" operator="equal">
      <formula>FALSE</formula>
    </cfRule>
  </conditionalFormatting>
  <conditionalFormatting sqref="C33 C35 C37 C39 C41 C43 C45 C62 C64 C50 C52 C56 C58">
    <cfRule type="cellIs" dxfId="4" priority="4" operator="equal">
      <formula>FALSE</formula>
    </cfRule>
    <cfRule type="cellIs" dxfId="3" priority="5" operator="equal">
      <formula>TRUE</formula>
    </cfRule>
  </conditionalFormatting>
  <conditionalFormatting sqref="C43">
    <cfRule type="cellIs" dxfId="2" priority="2" operator="equal">
      <formula>"TRUE"</formula>
    </cfRule>
    <cfRule type="cellIs" dxfId="1" priority="3" operator="equal">
      <formula>"FALSE"</formula>
    </cfRule>
  </conditionalFormatting>
  <conditionalFormatting sqref="C74">
    <cfRule type="cellIs" dxfId="0" priority="1" operator="equal">
      <formula>"FALSE"</formula>
    </cfRule>
  </conditionalFormatting>
  <pageMargins left="0.7" right="0.7" top="0.75" bottom="0.75" header="0.3" footer="0.3"/>
  <pageSetup paperSize="9" scale="6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14</vt:i4>
      </vt:variant>
    </vt:vector>
  </HeadingPairs>
  <TitlesOfParts>
    <vt:vector size="24" baseType="lpstr">
      <vt:lpstr>Instructions</vt:lpstr>
      <vt:lpstr>Section A</vt:lpstr>
      <vt:lpstr>Section B</vt:lpstr>
      <vt:lpstr>Section C</vt:lpstr>
      <vt:lpstr>Section D</vt:lpstr>
      <vt:lpstr>Section E</vt:lpstr>
      <vt:lpstr>Section F</vt:lpstr>
      <vt:lpstr>Section G</vt:lpstr>
      <vt:lpstr>Validation Tests</vt:lpstr>
      <vt:lpstr>Allowed Values</vt:lpstr>
      <vt:lpstr>countries</vt:lpstr>
      <vt:lpstr>GI</vt:lpstr>
      <vt:lpstr>'Allowed Values'!Print_Area</vt:lpstr>
      <vt:lpstr>Instructions!Print_Area</vt:lpstr>
      <vt:lpstr>'Section A'!Print_Area</vt:lpstr>
      <vt:lpstr>'Section B'!Print_Area</vt:lpstr>
      <vt:lpstr>'Section C'!Print_Area</vt:lpstr>
      <vt:lpstr>'Section D'!Print_Area</vt:lpstr>
      <vt:lpstr>'Section E'!Print_Area</vt:lpstr>
      <vt:lpstr>'Section F'!Print_Area</vt:lpstr>
      <vt:lpstr>'Section G'!Print_Area</vt:lpstr>
      <vt:lpstr>'Validation Tests'!Print_Area</vt:lpstr>
      <vt:lpstr>ValidationResult_GI</vt:lpstr>
      <vt:lpstr>yn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Evi Gavriel</dc:creator>
  <cp:lastModifiedBy>estylianou</cp:lastModifiedBy>
  <cp:lastPrinted>2017-01-27T12:06:49Z</cp:lastPrinted>
  <dcterms:created xsi:type="dcterms:W3CDTF">2017-01-25T13:18:44Z</dcterms:created>
  <dcterms:modified xsi:type="dcterms:W3CDTF">2017-03-07T09:05:16Z</dcterms:modified>
</cp:coreProperties>
</file>